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25" yWindow="570" windowWidth="15570" windowHeight="11040"/>
  </bookViews>
  <sheets>
    <sheet name="M2019" sheetId="1" r:id="rId1"/>
  </sheets>
  <calcPr calcId="145621"/>
</workbook>
</file>

<file path=xl/calcChain.xml><?xml version="1.0" encoding="utf-8"?>
<calcChain xmlns="http://schemas.openxmlformats.org/spreadsheetml/2006/main">
  <c r="AA376" i="1" l="1"/>
  <c r="Q376" i="1"/>
  <c r="AA375" i="1"/>
  <c r="Q375" i="1"/>
  <c r="AA374" i="1"/>
  <c r="Q374" i="1"/>
  <c r="AA373" i="1"/>
  <c r="Q373" i="1"/>
  <c r="AA372" i="1"/>
  <c r="Q372" i="1"/>
  <c r="AA371" i="1"/>
  <c r="Q371" i="1"/>
  <c r="AA370" i="1"/>
  <c r="Q370" i="1"/>
  <c r="AA369" i="1"/>
  <c r="Q369" i="1"/>
  <c r="AA368" i="1"/>
  <c r="Q368" i="1"/>
  <c r="AA367" i="1"/>
  <c r="Q367" i="1"/>
  <c r="AA366" i="1"/>
  <c r="Q366" i="1"/>
  <c r="AA365" i="1"/>
  <c r="Q365" i="1"/>
  <c r="AA364" i="1"/>
  <c r="Q364" i="1"/>
  <c r="AA363" i="1"/>
  <c r="Q363" i="1"/>
  <c r="AA362" i="1"/>
  <c r="Q362" i="1"/>
  <c r="AA361" i="1"/>
  <c r="Q361" i="1"/>
  <c r="AA360" i="1"/>
  <c r="Q360" i="1"/>
  <c r="AA359" i="1"/>
  <c r="Q359" i="1"/>
  <c r="AA358" i="1"/>
  <c r="Q358" i="1"/>
  <c r="AA357" i="1"/>
  <c r="Q357" i="1"/>
  <c r="AA356" i="1"/>
  <c r="Q356" i="1"/>
  <c r="AA355" i="1"/>
  <c r="Q355" i="1"/>
  <c r="AA354" i="1"/>
  <c r="Q354" i="1"/>
  <c r="AA353" i="1"/>
  <c r="Q353" i="1"/>
  <c r="AA352" i="1"/>
  <c r="Q352" i="1"/>
  <c r="AA351" i="1"/>
  <c r="Q351" i="1"/>
  <c r="AD268" i="1"/>
  <c r="AB268" i="1"/>
  <c r="Y268" i="1"/>
  <c r="V268" i="1"/>
  <c r="R268" i="1"/>
  <c r="N268" i="1"/>
  <c r="K268" i="1" s="1"/>
  <c r="K267" i="1"/>
  <c r="K266" i="1"/>
  <c r="K265" i="1"/>
  <c r="K264" i="1"/>
  <c r="K263" i="1"/>
  <c r="K262" i="1"/>
  <c r="K261" i="1"/>
  <c r="K260" i="1"/>
  <c r="K259" i="1"/>
  <c r="R243" i="1"/>
  <c r="R242" i="1"/>
  <c r="R241" i="1"/>
  <c r="R240" i="1"/>
  <c r="R239" i="1"/>
  <c r="R238" i="1"/>
  <c r="R237" i="1"/>
  <c r="R236" i="1"/>
  <c r="R235" i="1"/>
  <c r="AE229" i="1"/>
  <c r="AD229" i="1"/>
  <c r="AC229" i="1"/>
  <c r="Y229" i="1"/>
  <c r="W229" i="1"/>
  <c r="S229" i="1"/>
  <c r="Q229" i="1"/>
  <c r="N229" i="1"/>
  <c r="J229" i="1"/>
  <c r="G229" i="1"/>
  <c r="C229" i="1"/>
  <c r="AE225" i="1"/>
  <c r="AD225" i="1"/>
  <c r="AD230" i="1" s="1"/>
  <c r="AC225" i="1"/>
  <c r="Y225" i="1"/>
  <c r="W225" i="1"/>
  <c r="S225" i="1"/>
  <c r="Q225" i="1"/>
  <c r="N225" i="1"/>
  <c r="J225" i="1"/>
  <c r="G225" i="1"/>
  <c r="C225" i="1"/>
  <c r="AE214" i="1"/>
  <c r="AE215" i="1" s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N215" i="1" s="1"/>
  <c r="N230" i="1" s="1"/>
  <c r="M214" i="1"/>
  <c r="L214" i="1"/>
  <c r="K214" i="1"/>
  <c r="J214" i="1"/>
  <c r="J215" i="1" s="1"/>
  <c r="J230" i="1" s="1"/>
  <c r="I214" i="1"/>
  <c r="H214" i="1"/>
  <c r="G214" i="1"/>
  <c r="F214" i="1"/>
  <c r="E214" i="1"/>
  <c r="D214" i="1"/>
  <c r="C214" i="1"/>
  <c r="AD199" i="1"/>
  <c r="AC199" i="1"/>
  <c r="Y199" i="1"/>
  <c r="W199" i="1"/>
  <c r="T199" i="1"/>
  <c r="P199" i="1"/>
  <c r="L199" i="1"/>
  <c r="AD198" i="1"/>
  <c r="AC198" i="1"/>
  <c r="Y198" i="1"/>
  <c r="AF198" i="1" s="1"/>
  <c r="W198" i="1"/>
  <c r="T198" i="1"/>
  <c r="P198" i="1"/>
  <c r="L198" i="1"/>
  <c r="AD197" i="1"/>
  <c r="AC197" i="1"/>
  <c r="Y197" i="1"/>
  <c r="AF197" i="1" s="1"/>
  <c r="W197" i="1"/>
  <c r="T197" i="1"/>
  <c r="P197" i="1"/>
  <c r="L197" i="1"/>
  <c r="J197" i="1" s="1"/>
  <c r="AD196" i="1"/>
  <c r="AC196" i="1"/>
  <c r="Y196" i="1"/>
  <c r="W196" i="1"/>
  <c r="T196" i="1"/>
  <c r="P196" i="1"/>
  <c r="L196" i="1"/>
  <c r="AD195" i="1"/>
  <c r="AC195" i="1"/>
  <c r="Y195" i="1"/>
  <c r="W195" i="1"/>
  <c r="T195" i="1"/>
  <c r="P195" i="1"/>
  <c r="L195" i="1"/>
  <c r="AD194" i="1"/>
  <c r="AC194" i="1"/>
  <c r="Y194" i="1"/>
  <c r="AF194" i="1" s="1"/>
  <c r="W194" i="1"/>
  <c r="T194" i="1"/>
  <c r="P194" i="1"/>
  <c r="L194" i="1"/>
  <c r="AF193" i="1"/>
  <c r="J193" i="1"/>
  <c r="AF192" i="1"/>
  <c r="J192" i="1"/>
  <c r="AF191" i="1"/>
  <c r="J191" i="1"/>
  <c r="AF190" i="1"/>
  <c r="J190" i="1"/>
  <c r="AF189" i="1"/>
  <c r="J189" i="1"/>
  <c r="AF188" i="1"/>
  <c r="J188" i="1"/>
  <c r="AF187" i="1"/>
  <c r="J187" i="1"/>
  <c r="AF186" i="1"/>
  <c r="J186" i="1"/>
  <c r="AF185" i="1"/>
  <c r="J185" i="1"/>
  <c r="AF184" i="1"/>
  <c r="J184" i="1"/>
  <c r="AF183" i="1"/>
  <c r="J183" i="1"/>
  <c r="AF182" i="1"/>
  <c r="J182" i="1"/>
  <c r="AF181" i="1"/>
  <c r="J181" i="1"/>
  <c r="AF180" i="1"/>
  <c r="J180" i="1"/>
  <c r="AF179" i="1"/>
  <c r="J179" i="1"/>
  <c r="AF178" i="1"/>
  <c r="J178" i="1"/>
  <c r="AF177" i="1"/>
  <c r="J177" i="1"/>
  <c r="AF176" i="1"/>
  <c r="J176" i="1"/>
  <c r="AF175" i="1"/>
  <c r="J175" i="1"/>
  <c r="AF174" i="1"/>
  <c r="J174" i="1"/>
  <c r="AF173" i="1"/>
  <c r="J173" i="1"/>
  <c r="AF172" i="1"/>
  <c r="J172" i="1"/>
  <c r="AF171" i="1"/>
  <c r="J171" i="1"/>
  <c r="AF170" i="1"/>
  <c r="J170" i="1"/>
  <c r="AF169" i="1"/>
  <c r="J169" i="1"/>
  <c r="AF168" i="1"/>
  <c r="J168" i="1"/>
  <c r="AF167" i="1"/>
  <c r="J167" i="1"/>
  <c r="AF166" i="1"/>
  <c r="J166" i="1"/>
  <c r="AF165" i="1"/>
  <c r="J165" i="1"/>
  <c r="AF164" i="1"/>
  <c r="J164" i="1"/>
  <c r="AF163" i="1"/>
  <c r="J163" i="1"/>
  <c r="AF162" i="1"/>
  <c r="J162" i="1"/>
  <c r="AF161" i="1"/>
  <c r="J161" i="1"/>
  <c r="AF160" i="1"/>
  <c r="J160" i="1"/>
  <c r="AF159" i="1"/>
  <c r="J159" i="1"/>
  <c r="AF158" i="1"/>
  <c r="J158" i="1"/>
  <c r="AF157" i="1"/>
  <c r="J157" i="1"/>
  <c r="AF156" i="1"/>
  <c r="J156" i="1"/>
  <c r="AF155" i="1"/>
  <c r="J155" i="1"/>
  <c r="AF154" i="1"/>
  <c r="J154" i="1"/>
  <c r="AF153" i="1"/>
  <c r="J153" i="1"/>
  <c r="AF152" i="1"/>
  <c r="J152" i="1"/>
  <c r="AF151" i="1"/>
  <c r="J151" i="1"/>
  <c r="AF150" i="1"/>
  <c r="J150" i="1"/>
  <c r="AF149" i="1"/>
  <c r="J149" i="1"/>
  <c r="AF148" i="1"/>
  <c r="J148" i="1"/>
  <c r="AF147" i="1"/>
  <c r="J147" i="1"/>
  <c r="AF146" i="1"/>
  <c r="J146" i="1"/>
  <c r="AF145" i="1"/>
  <c r="J145" i="1"/>
  <c r="AD139" i="1"/>
  <c r="Z139" i="1"/>
  <c r="V139" i="1"/>
  <c r="R139" i="1"/>
  <c r="N139" i="1"/>
  <c r="I139" i="1"/>
  <c r="E139" i="1"/>
  <c r="AD135" i="1"/>
  <c r="Z135" i="1"/>
  <c r="V135" i="1"/>
  <c r="R135" i="1"/>
  <c r="N135" i="1"/>
  <c r="I135" i="1"/>
  <c r="E135" i="1"/>
  <c r="AD128" i="1"/>
  <c r="Z128" i="1"/>
  <c r="V128" i="1"/>
  <c r="R128" i="1"/>
  <c r="N128" i="1"/>
  <c r="I128" i="1"/>
  <c r="E128" i="1"/>
  <c r="L100" i="1"/>
  <c r="L99" i="1"/>
  <c r="L98" i="1"/>
  <c r="L97" i="1"/>
  <c r="L96" i="1"/>
  <c r="L95" i="1"/>
  <c r="L94" i="1"/>
  <c r="L93" i="1"/>
  <c r="L92" i="1"/>
  <c r="L91" i="1"/>
  <c r="L90" i="1"/>
  <c r="AD81" i="1"/>
  <c r="Z81" i="1"/>
  <c r="W81" i="1"/>
  <c r="AD78" i="1"/>
  <c r="Z78" i="1"/>
  <c r="W78" i="1"/>
  <c r="AE75" i="1"/>
  <c r="AE73" i="1"/>
  <c r="W215" i="1" l="1"/>
  <c r="W230" i="1" s="1"/>
  <c r="R140" i="1"/>
  <c r="E140" i="1"/>
  <c r="V140" i="1"/>
  <c r="A197" i="1"/>
  <c r="I140" i="1"/>
  <c r="J196" i="1"/>
  <c r="A196" i="1" s="1"/>
  <c r="AF196" i="1"/>
  <c r="C215" i="1"/>
  <c r="C230" i="1" s="1"/>
  <c r="G215" i="1"/>
  <c r="G230" i="1" s="1"/>
  <c r="S215" i="1"/>
  <c r="S230" i="1" s="1"/>
  <c r="AE230" i="1"/>
  <c r="N140" i="1"/>
  <c r="AD140" i="1"/>
  <c r="J195" i="1"/>
  <c r="AF195" i="1"/>
  <c r="J199" i="1"/>
  <c r="A199" i="1" s="1"/>
  <c r="AF199" i="1"/>
  <c r="J194" i="1"/>
  <c r="AB312" i="1" s="1"/>
  <c r="J198" i="1"/>
  <c r="A198" i="1" s="1"/>
  <c r="Q215" i="1"/>
  <c r="Q230" i="1" s="1"/>
  <c r="Y215" i="1"/>
  <c r="Y230" i="1" s="1"/>
  <c r="AC215" i="1"/>
  <c r="AC230" i="1" s="1"/>
  <c r="Z140" i="1"/>
  <c r="AB310" i="1" l="1"/>
  <c r="AB309" i="1"/>
  <c r="AB308" i="1"/>
  <c r="AB311" i="1"/>
  <c r="AB314" i="1"/>
  <c r="AB313" i="1"/>
  <c r="B230" i="1"/>
</calcChain>
</file>

<file path=xl/sharedStrings.xml><?xml version="1.0" encoding="utf-8"?>
<sst xmlns="http://schemas.openxmlformats.org/spreadsheetml/2006/main" count="587" uniqueCount="351">
  <si>
    <t>0</t>
  </si>
  <si>
    <t>Образовательный округ</t>
  </si>
  <si>
    <t>Наименование образовательной организации</t>
  </si>
  <si>
    <t>Контактное лицо:</t>
  </si>
  <si>
    <t>ФИО</t>
  </si>
  <si>
    <t>Должность</t>
  </si>
  <si>
    <t>Телефон</t>
  </si>
  <si>
    <t>email</t>
  </si>
  <si>
    <t>1</t>
  </si>
  <si>
    <t>Материально-техническое обеспечение</t>
  </si>
  <si>
    <t>1.1</t>
  </si>
  <si>
    <t>Укажите, какие условия доступности объекта созданы в образовательной организации (да/нет)</t>
  </si>
  <si>
    <t>Возможность беспрепятственного входа и выхода из объекта</t>
  </si>
  <si>
    <t>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</si>
  <si>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Возможность посадки в транспортное средство и высадки из него перед входом в образовательную организацию, в том числе с использованием кресла-коляски и, при необходимости, с помощью работников объекта</t>
  </si>
  <si>
    <t>Сопровождение инвалидов, имеющих стойкие нарушения функции зрения, и возможность самостоятельного передвижения по территории объекта</t>
  </si>
  <si>
    <t>Содействие инвалиду при входе в объект и выходе из объекта</t>
  </si>
  <si>
    <t>Наличие специальных туалетных комнат для детей с нарушением опорно-двигательного аппарата</t>
  </si>
  <si>
    <t>Информирование инвалида о доступных маршрутах общественного транспорта</t>
  </si>
  <si>
    <t>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</si>
  <si>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</si>
  <si>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t>Иные (указать):</t>
  </si>
  <si>
    <t>1.2</t>
  </si>
  <si>
    <t>Укажите, какие условия доступности услуг созданы в образовательной организации (да/нет)</t>
  </si>
  <si>
    <t>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</si>
  <si>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для получения услуги документов, о совершении ими других необходимых для получения услуги действий</t>
  </si>
  <si>
    <t>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</si>
  <si>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Наличие в одном из помещений, предназначенных для проведения массовых мероприятий, индукционных петель и звукоусиливающей аппаратуры</t>
  </si>
  <si>
    <t>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</si>
  <si>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</si>
  <si>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</si>
  <si>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</si>
  <si>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Условия доступности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</si>
  <si>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1.3</t>
  </si>
  <si>
    <t>Имеется ли у образовательной организации «паспорт доступности» в соответствии с требованиями приказа Минобрнауки России от 08.11.2015 N 1309 «Об обеспечении условий доступности для инвалидов объектов и предоставляемых услуг в сфере образования, а также оказания им при этом необходимой помощи*в соответствии с требованиями приказа Минобрнауки России от 08.11.2015 N 1309 «Об обеспечении условий доступности для инвалидов объектов и предоставляемых услуг в сфере образования, а также оказания им при этом необходимой помощи</t>
  </si>
  <si>
    <t>1.4</t>
  </si>
  <si>
    <t>Имеются ли в образовательной организации следующие помещения, приспособленные для обучающихся с ОВЗ и обучающихся с инвалидностью:</t>
  </si>
  <si>
    <t>Помещение</t>
  </si>
  <si>
    <t>Количество помещений</t>
  </si>
  <si>
    <t>Спортивный зал</t>
  </si>
  <si>
    <t>Кабинет педагога-психолога</t>
  </si>
  <si>
    <t>Мастерские по профилям труда</t>
  </si>
  <si>
    <t>Медицинский блок</t>
  </si>
  <si>
    <t>Кабинет учителя-дефектолога: логопеда</t>
  </si>
  <si>
    <t>Кабинет учителя-дефектолога: сурдопедагога</t>
  </si>
  <si>
    <t>Кабинет учителя-дефектолога: тифлопедагога</t>
  </si>
  <si>
    <t>Кабинет учителя-дефектолога</t>
  </si>
  <si>
    <t>1.5</t>
  </si>
  <si>
    <t>Укажите обеспеченность образовательной организации специальными учебниками и учебными пособиями, а также потребность в них:</t>
  </si>
  <si>
    <t>Наименование материала</t>
  </si>
  <si>
    <t>наличие учебников и учебных пособий</t>
  </si>
  <si>
    <t>потребность в учебниках и учебных пособиях</t>
  </si>
  <si>
    <t>Учебно-методические комплекты по реализуемым программам, в том числе по АООП для обучающихся с умственной отсталостью (при наличии в ОУ учащихся данной категории)</t>
  </si>
  <si>
    <t>Учебная литература на рельефно-точечном шрифте Брайля (при наличии в ОУ слепых учащихся)</t>
  </si>
  <si>
    <t>Учебники и учебные пособия с увеличенным размером шрифта (при наличии в ОУ слабовидящих учащихся)</t>
  </si>
  <si>
    <t>Аудиоучебники</t>
  </si>
  <si>
    <t>Электронные варианты учебников и учебных пособий</t>
  </si>
  <si>
    <t>Художественная литература</t>
  </si>
  <si>
    <t>1.6</t>
  </si>
  <si>
    <t>Укажите, пожалуйста, получала ли ваша образовательная организация специальное оборудование, а также объекты инфраструктуры для обучающихся с ОВЗ</t>
  </si>
  <si>
    <t>Наименование программы</t>
  </si>
  <si>
    <t>да/нет</t>
  </si>
  <si>
    <t>Перечень оборудования, объектов инфраструктуры и т. д.</t>
  </si>
  <si>
    <t>В рамках программы «Доступная среда»</t>
  </si>
  <si>
    <t>В рамках ФЦПРО</t>
  </si>
  <si>
    <t>В рамках государственной программы «Развитие образования»</t>
  </si>
  <si>
    <t>В рамках мероприятия ПНПО  по дистанционному обучению детей-инвалидов</t>
  </si>
  <si>
    <t>В рамках региональных программ</t>
  </si>
  <si>
    <t>В рамках муниципальных программ</t>
  </si>
  <si>
    <t>В рамках проекта «На урок вместе» (ИКЕЯ)</t>
  </si>
  <si>
    <t>В рамках грантовых проектов</t>
  </si>
  <si>
    <t>Иное</t>
  </si>
  <si>
    <t>2</t>
  </si>
  <si>
    <t>Кадровое обеспечение образования обучающихся с ограниченными возможностями здоровья</t>
  </si>
  <si>
    <t>Общее количество педагогов в образовательной организации</t>
  </si>
  <si>
    <t>--из них работающих с ОВЗ</t>
  </si>
  <si>
    <t>Общее количество административно-управленческого аппарата</t>
  </si>
  <si>
    <t>2.1</t>
  </si>
  <si>
    <r>
      <rPr>
        <b/>
        <sz val="10"/>
        <rFont val="Arial"/>
      </rPr>
      <t xml:space="preserve">Количество педагогов, прошедших повышение квалификации по вопросам реализации ФГОС НОО обучающихся с ОВЗ и/или ФГОС образования обучающихся с умственной отсталостью (не менее 72 часов) </t>
    </r>
    <r>
      <rPr>
        <b/>
        <sz val="10"/>
        <color rgb="FFFF0000"/>
        <rFont val="Arial"/>
      </rPr>
      <t>в 2017-2019г</t>
    </r>
    <r>
      <rPr>
        <b/>
        <sz val="10"/>
        <rFont val="Arial"/>
      </rPr>
      <t>:</t>
    </r>
  </si>
  <si>
    <t>Количество</t>
  </si>
  <si>
    <t>из них работающих с ОВЗ</t>
  </si>
  <si>
    <t>% прошедших от общ. числа педагогов</t>
  </si>
  <si>
    <t>% прошедших, работающих с ОВЗ, из общего числа, работающих с ОВЗ</t>
  </si>
  <si>
    <t>% прошедших, работающих с ОВЗ, из общего числа</t>
  </si>
  <si>
    <t>2.2</t>
  </si>
  <si>
    <r>
      <t xml:space="preserve">Количество административно-управленческого персонала, прошедших повышение квалификации по вопросам реализации ФГОС ОВЗ (не менее 72 часов) </t>
    </r>
    <r>
      <rPr>
        <sz val="10"/>
        <color rgb="FFFF0000"/>
        <rFont val="Arial"/>
      </rPr>
      <t>в 2017-2019г</t>
    </r>
    <r>
      <rPr>
        <sz val="10"/>
        <color rgb="FF000000"/>
        <rFont val="Arial"/>
      </rPr>
      <t>:</t>
    </r>
  </si>
  <si>
    <t>% от общ. числа адм. упр. персонала</t>
  </si>
  <si>
    <t>2.3</t>
  </si>
  <si>
    <t>Как осуществляется психолого-педагогическое сопровождение обучающихся с ОВЗ, инвалидностью в образовательной организации (да / нет)</t>
  </si>
  <si>
    <t>На базе образовательной организации (специалисты службы сопровождения имеются в штате образовательной организации)</t>
  </si>
  <si>
    <t>На базе другой организации (посредством сетевого взаимодействия)</t>
  </si>
  <si>
    <t>2.4</t>
  </si>
  <si>
    <t>Наличие специалистов психолого-педагогического и медицинского сопровождения в штате образовательной организации</t>
  </si>
  <si>
    <t>Показатель</t>
  </si>
  <si>
    <t>Количество специалистов</t>
  </si>
  <si>
    <t>Уровень образования</t>
  </si>
  <si>
    <t>Потребность в специалистах в текущем учебном году</t>
  </si>
  <si>
    <t>Всего</t>
  </si>
  <si>
    <t>В штате</t>
  </si>
  <si>
    <t>по совместительству</t>
  </si>
  <si>
    <t>по договору</t>
  </si>
  <si>
    <t>Базовое</t>
  </si>
  <si>
    <t>Наличие проф переподготовки</t>
  </si>
  <si>
    <t>Педагог-психолог</t>
  </si>
  <si>
    <t>Учитель-логопед</t>
  </si>
  <si>
    <t>Учитель-дефектолог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</si>
  <si>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</si>
  <si>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</si>
  <si>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</si>
  <si>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</si>
  <si>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</si>
  <si>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</si>
  <si>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</si>
  <si>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</si>
  <si>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2.5</t>
  </si>
  <si>
    <t>Укажите, создан ли в образовательной организации школьный психолого-педагогический консилиум (ППк) (да / нет)</t>
  </si>
  <si>
    <t>- имеется приказ о создании  ППк с утвержденным составом специалистов ППк</t>
  </si>
  <si>
    <t>- имеется положение о ППк</t>
  </si>
  <si>
    <t>- имеется график проведения плановых заседаний ППк на учебный год</t>
  </si>
  <si>
    <t>- имеется журнал учета заседаний ППк и обучающихся, прошедших ППк</t>
  </si>
  <si>
    <t xml:space="preserve">- имеются протоколы заседаний ППк </t>
  </si>
  <si>
    <t>-в состав консилиума входят</t>
  </si>
  <si>
    <t>зам. директора по УВР</t>
  </si>
  <si>
    <t>педагог-психолог</t>
  </si>
  <si>
    <t>учитель-логопед</t>
  </si>
  <si>
    <t>педагоги</t>
  </si>
  <si>
    <t>учителя-дефектологи</t>
  </si>
  <si>
    <t>Иное (указать)</t>
  </si>
  <si>
    <t>3</t>
  </si>
  <si>
    <t>Специфика контингента обучающихся</t>
  </si>
  <si>
    <t>3.1</t>
  </si>
  <si>
    <t>Укажите информацию об организации обучения учащихся с ОВЗ в образовательной организации</t>
  </si>
  <si>
    <t>Класс</t>
  </si>
  <si>
    <t>Всего классов</t>
  </si>
  <si>
    <t>из них инклюзивных классов</t>
  </si>
  <si>
    <t>из них коррекционных</t>
  </si>
  <si>
    <t>Всего обучающихся</t>
  </si>
  <si>
    <t>обучающихся с ОВЗ</t>
  </si>
  <si>
    <t>подготовительный (1 доп)</t>
  </si>
  <si>
    <t>1 доп</t>
  </si>
  <si>
    <t>1 кл 2 год обучения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</si>
  <si>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</si>
  <si>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</si>
  <si>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</si>
  <si>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</si>
  <si>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3.2</t>
  </si>
  <si>
    <t>Укажите количество обучающихся с ОВЗ по каждой нозологии:</t>
  </si>
  <si>
    <t>Категория обучающихся</t>
  </si>
  <si>
    <t>Форма обучения</t>
  </si>
  <si>
    <t>Совмещение обучения на дому с посещением отдельных занятий в школе</t>
  </si>
  <si>
    <t>Обучение на дому по медицинским показаниям</t>
  </si>
  <si>
    <t>В инклюзивном классе</t>
  </si>
  <si>
    <t>В коррекционном классе</t>
  </si>
  <si>
    <t>В ресурсном классе</t>
  </si>
  <si>
    <t>из них с использованием дистанционных образовательных технологий</t>
  </si>
  <si>
    <t>из них c использованием дистанционных образовательных технологий</t>
  </si>
  <si>
    <t>c дот</t>
  </si>
  <si>
    <t>Глухие</t>
  </si>
  <si>
    <t xml:space="preserve">Из них имеют </t>
  </si>
  <si>
    <t>- ЗПР</t>
  </si>
  <si>
    <t>- умственную отсталость</t>
  </si>
  <si>
    <t>- расстройства аутистического спектра</t>
  </si>
  <si>
    <t>- нарушения опорно-двигательного аппарата</t>
  </si>
  <si>
    <t>Слабослышащие и позднооглохшие</t>
  </si>
  <si>
    <t>Слепые</t>
  </si>
  <si>
    <t>4</t>
  </si>
  <si>
    <t>Слабовидящие</t>
  </si>
  <si>
    <t>5</t>
  </si>
  <si>
    <t>С тяжелыми нарушениями речи</t>
  </si>
  <si>
    <t>6</t>
  </si>
  <si>
    <t>С нарушениями опорно-двигательного аппарата</t>
  </si>
  <si>
    <t>7</t>
  </si>
  <si>
    <t>С задержкой психического развития</t>
  </si>
  <si>
    <t>8</t>
  </si>
  <si>
    <t>С расстройствами аутистического спектра</t>
  </si>
  <si>
    <t>9</t>
  </si>
  <si>
    <t>С умственной отсталостью</t>
  </si>
  <si>
    <t>10</t>
  </si>
  <si>
    <t>C тяжелыми множественными нарушениями</t>
  </si>
  <si>
    <t>ВСЕГО</t>
  </si>
  <si>
    <t>Укажите количество учащихся, обучающихся по адаптированным образовательным программам</t>
  </si>
  <si>
    <t>АООП НОО для</t>
  </si>
  <si>
    <t>АООП образования обучающихся с умственной отсталостью</t>
  </si>
  <si>
    <t>СИПР</t>
  </si>
  <si>
    <t>глухих обучающихся</t>
  </si>
  <si>
    <t>слабослышащих и позднооглохших обучающихся</t>
  </si>
  <si>
    <t>слепых обучающихся</t>
  </si>
  <si>
    <t>слабовидящих обучающихся</t>
  </si>
  <si>
    <t>обучающихся с тяжелыми нарушениями речи</t>
  </si>
  <si>
    <t>обучающихся с нарушениями опорно- двигательного аппарата</t>
  </si>
  <si>
    <t>обучающихся с задержкой психического развития</t>
  </si>
  <si>
    <t>обучающихся с расстройствами аутистического спектра</t>
  </si>
  <si>
    <t>3.3</t>
  </si>
  <si>
    <t>3.4</t>
  </si>
  <si>
    <t>4.1</t>
  </si>
  <si>
    <t>4.2</t>
  </si>
  <si>
    <t>4.3</t>
  </si>
  <si>
    <t>5.1</t>
  </si>
  <si>
    <t>5.2</t>
  </si>
  <si>
    <t>6.1</t>
  </si>
  <si>
    <t>6.2</t>
  </si>
  <si>
    <t>6.3</t>
  </si>
  <si>
    <t>6.4</t>
  </si>
  <si>
    <t>7.1</t>
  </si>
  <si>
    <t>7.2</t>
  </si>
  <si>
    <t>8.1</t>
  </si>
  <si>
    <t>8.2</t>
  </si>
  <si>
    <t>8.3</t>
  </si>
  <si>
    <t>8.4</t>
  </si>
  <si>
    <t>1 вариант</t>
  </si>
  <si>
    <t>2 вариант</t>
  </si>
  <si>
    <t>АОП для</t>
  </si>
  <si>
    <t>АООП / АОП образования обучающихся с умственной отсталостью</t>
  </si>
  <si>
    <t>слабослышащих обучающихся</t>
  </si>
  <si>
    <t>При наличии в образовательной организации обучающихся на дому, укажите, как организовано обучение:</t>
  </si>
  <si>
    <t>из них</t>
  </si>
  <si>
    <t>Лица с ОВЗ</t>
  </si>
  <si>
    <t>в том числе дети-инвалиды с ОВЗ</t>
  </si>
  <si>
    <t>в том числе инвалиды с ОВЗ</t>
  </si>
  <si>
    <t>Дети- инвалиды (без ОВЗ)</t>
  </si>
  <si>
    <t xml:space="preserve"> Инвалиды (без ОВЗ)</t>
  </si>
  <si>
    <t>иное</t>
  </si>
  <si>
    <t>Количество обучающихся на дому</t>
  </si>
  <si>
    <t xml:space="preserve">Из них  </t>
  </si>
  <si>
    <t>- по форме «приходящий на дом учитель»</t>
  </si>
  <si>
    <t>- только с применением дистанционных образовательных технологий</t>
  </si>
  <si>
    <t>- по комбинированной форме, в том числе</t>
  </si>
  <si>
    <t>приходящий на дом учитель+дистанционное обучение</t>
  </si>
  <si>
    <t>приходящий на дом учитель+посещение отдельных предметов/занятий в школе</t>
  </si>
  <si>
    <t>дистанционное обучение+посещение отдельных предметов/занятий в школе</t>
  </si>
  <si>
    <t>приходящий на дом учитель+дистанционное обучение+посещение отдельных предметов/занятий в школе</t>
  </si>
  <si>
    <t>3.5</t>
  </si>
  <si>
    <t>При наличии в образовательной организации обучающихся с умственной отсталостью, укажите, как организовано трудовое обучение учащихся 5-11(12) классов:</t>
  </si>
  <si>
    <t>Реализуемые профили труда:</t>
  </si>
  <si>
    <t>По каким учебникам осуществляется трудовое обучение (указать авторов учебников, название, год издания)</t>
  </si>
  <si>
    <t>обучение осуществляется на базе школы (да/нет)</t>
  </si>
  <si>
    <t>обучение осуществляется на базе другой организации (есть договор о сетевом взаимодействии) да/нет</t>
  </si>
  <si>
    <t>Сельскохозяйственный труд</t>
  </si>
  <si>
    <t>Зеленое хозяйство</t>
  </si>
  <si>
    <t>Столярное дело</t>
  </si>
  <si>
    <t>Швейное дело</t>
  </si>
  <si>
    <t>Подготовка младшего обслуживающего персонала</t>
  </si>
  <si>
    <t>Те же профили, что и в классе, в котором обучается ребенок</t>
  </si>
  <si>
    <t>Трудовое обучение отсутствует в учебном плане обучающегося</t>
  </si>
  <si>
    <t>3.6</t>
  </si>
  <si>
    <t>При наличии в  образовательной организации обучающихся по специальным индивидуальным программам развития (СИПР), укажите формы обучения</t>
  </si>
  <si>
    <t>в инклюзивном классе</t>
  </si>
  <si>
    <t>на дому</t>
  </si>
  <si>
    <t>В ДДИ</t>
  </si>
  <si>
    <t>количество обучающихся</t>
  </si>
  <si>
    <t>Информация о специальных условиях, созданных в образовательной организации для удовлетворения особых образовательных потребностей обучающихся с ОВЗ</t>
  </si>
  <si>
    <t xml:space="preserve">Созданы ли в образовательной организации организационные условия  для проведения индивидуальных коррекционно- развивающих занятий </t>
  </si>
  <si>
    <t>в индивидуальных учебных планах обучающихся с ОВЗ выделены часы на занятия внеурочной деятельности  коррекционно-развивающей направленности  (указать максимальное количество часов в неделю)</t>
  </si>
  <si>
    <t>начальная школа</t>
  </si>
  <si>
    <t>основная школа</t>
  </si>
  <si>
    <t>- для учащихся с ОВЗ, посещающих уроки в школе</t>
  </si>
  <si>
    <t>- для учащихся с ОВЗ, обучающихся на дому</t>
  </si>
  <si>
    <t>в индивидуальных учебных планах обучающихся с ОВЗ выделены часы на на занятия внеурочной деятельности  общеразвивающей направленности  (указать максимальное количество часов в неделю)</t>
  </si>
  <si>
    <t>Кто проводит коррекционно-развивающие занятия с обучающимися с ОВЗ (да/нет)</t>
  </si>
  <si>
    <t>- педагог-психолог</t>
  </si>
  <si>
    <t>- учитель-логопед</t>
  </si>
  <si>
    <t>- учитель-дефектолог (сурдопедагог, тифлопедагог, олигофренопедагог)</t>
  </si>
  <si>
    <t>- социальный педагог</t>
  </si>
  <si>
    <r>
      <t xml:space="preserve">- учитель, имеющий специальное образование (психологическое, дефектологическое) или прошедший специальное обучение </t>
    </r>
    <r>
      <rPr>
        <b/>
        <sz val="10"/>
        <rFont val="Arial"/>
      </rPr>
      <t>(</t>
    </r>
    <r>
      <rPr>
        <sz val="10"/>
        <color rgb="FF000000"/>
        <rFont val="Arial"/>
      </rPr>
      <t>повышение квалификации, переподготовку</t>
    </r>
    <r>
      <rPr>
        <b/>
        <sz val="10"/>
        <rFont val="Arial"/>
      </rPr>
      <t>)</t>
    </r>
  </si>
  <si>
    <t>- классный руководитель</t>
  </si>
  <si>
    <t>- педагог дополнительного образования</t>
  </si>
  <si>
    <t>Укажите  количество часов, выделенное  в индивидуальных учебных планах обучающихся с ОВЗ на занятия внеурочной деятельности  коррекционно-развивающей направленности  (указать максимальное количество часов в неделю)</t>
  </si>
  <si>
    <t>Специалист, проводящий коррекционно-развивающие занятия</t>
  </si>
  <si>
    <t>Количество часов в индивидуальном учебном плане учащегося,</t>
  </si>
  <si>
    <t>обучающегося совместно с классом</t>
  </si>
  <si>
    <t>обучающегося на дому</t>
  </si>
  <si>
    <r>
      <t xml:space="preserve">- учитель, имеющий специальное образование (психологическое, дефектологическое) или прошедший специальное обучение </t>
    </r>
    <r>
      <rPr>
        <b/>
        <sz val="10"/>
        <rFont val="Arial"/>
      </rPr>
      <t>(</t>
    </r>
    <r>
      <rPr>
        <sz val="10"/>
        <color rgb="FF000000"/>
        <rFont val="Arial"/>
      </rPr>
      <t>повышение квалификации, переподготовку</t>
    </r>
    <r>
      <rPr>
        <b/>
        <sz val="10"/>
        <rFont val="Arial"/>
      </rPr>
      <t>)</t>
    </r>
  </si>
  <si>
    <t>4.4</t>
  </si>
  <si>
    <t>Реализуются ли в образовательной организации адаптированные дополнительные образовательные программы (АДОП) для обучающихся с ОВЗ (да/нет)</t>
  </si>
  <si>
    <t>4.5</t>
  </si>
  <si>
    <t>Укажите направленность реализуемых адаптированных дополнительных образовательных программ и количество обучающихся с ОВЗ, занимающихся по АДОП  по каждой направленности</t>
  </si>
  <si>
    <t>Направленность АДОП</t>
  </si>
  <si>
    <t>Количество обучающихся с ОВЗ, занимающихся по данной направленности</t>
  </si>
  <si>
    <t>% от общего числа учащихся с ОВЗ</t>
  </si>
  <si>
    <t>- техническая</t>
  </si>
  <si>
    <t>- естественнонаучная</t>
  </si>
  <si>
    <t>- физкультурно-спортивная</t>
  </si>
  <si>
    <t>- физкультурно-оздоровительная</t>
  </si>
  <si>
    <t>- художественная</t>
  </si>
  <si>
    <t>- туристско-краеведческая</t>
  </si>
  <si>
    <t>- социально-педагогическая</t>
  </si>
  <si>
    <t>4.6</t>
  </si>
  <si>
    <t>Укажите количество учащихся с ОВЗ и/или инвалидностью, принимающих участие в мероприятиях для обучающихся</t>
  </si>
  <si>
    <t>Уровень мероприятия</t>
  </si>
  <si>
    <t>Наименование мероприятия</t>
  </si>
  <si>
    <t>Количество принимавших участие учащихся с ОВЗ и/или инвалидностью</t>
  </si>
  <si>
    <t>Достижения учащихся</t>
  </si>
  <si>
    <t>Олимпиады для школьников</t>
  </si>
  <si>
    <t>Школьный</t>
  </si>
  <si>
    <t>Муниципальный</t>
  </si>
  <si>
    <t>Окружной</t>
  </si>
  <si>
    <t>Региональный</t>
  </si>
  <si>
    <t>Всероссийский</t>
  </si>
  <si>
    <t>Международный</t>
  </si>
  <si>
    <t>Научно-практические конференции</t>
  </si>
  <si>
    <t>Творческие конкурсы</t>
  </si>
  <si>
    <t>4.7</t>
  </si>
  <si>
    <t>Укажите, имеется ли на сайте образовательной организации информация (да/нет):</t>
  </si>
  <si>
    <t>о реализуемых АООП</t>
  </si>
  <si>
    <t>о реализуемых АОП</t>
  </si>
  <si>
    <t>об условиях, созданных в образовательной организации для обучающихся с ОВЗ</t>
  </si>
  <si>
    <t>доступная среда</t>
  </si>
  <si>
    <t>кадровое обеспечение</t>
  </si>
  <si>
    <t>учебно методическое обеспечение</t>
  </si>
  <si>
    <t>Информация о выпускниках образовательной организации из числа лиц с ОВЗ и/или инвалидностью</t>
  </si>
  <si>
    <t>2017-2018</t>
  </si>
  <si>
    <t>2018-2019</t>
  </si>
  <si>
    <t>из них с ОВЗ</t>
  </si>
  <si>
    <r>
      <t xml:space="preserve">Количество выпускников из числа лиц с ОВЗ и/или инвалидностью, завершивших обучение по программам </t>
    </r>
    <r>
      <rPr>
        <sz val="10"/>
        <color rgb="FFFF9900"/>
        <rFont val="Arial"/>
      </rPr>
      <t>основного общего образования</t>
    </r>
  </si>
  <si>
    <t>из них проходили государственную итоговую аттестацию,</t>
  </si>
  <si>
    <t xml:space="preserve"> в том числе</t>
  </si>
  <si>
    <t>- в форме ОГЭ</t>
  </si>
  <si>
    <t>- в форме ГВЭ</t>
  </si>
  <si>
    <t>получили аттестат об основном общем образовании с отличием</t>
  </si>
  <si>
    <t>не прошли аттестацию</t>
  </si>
  <si>
    <t>Продолжили обучение</t>
  </si>
  <si>
    <t>- по программам среднего общего образования</t>
  </si>
  <si>
    <t>- по программам среднего профессионального образования</t>
  </si>
  <si>
    <t>- по программам профессионального обучения</t>
  </si>
  <si>
    <t>Работают</t>
  </si>
  <si>
    <t>Не учатся и не работают</t>
  </si>
  <si>
    <r>
      <t xml:space="preserve">Количество выпускников из числа лиц с ОВЗ и/или инвалидностью, завершивших обучение по программам </t>
    </r>
    <r>
      <rPr>
        <sz val="10"/>
        <color rgb="FFFF9900"/>
        <rFont val="Arial"/>
      </rPr>
      <t>среднего общего образования</t>
    </r>
  </si>
  <si>
    <t>- в форме ЕГЭ</t>
  </si>
  <si>
    <t>получили аттестат о среднем общем образовании с отличием</t>
  </si>
  <si>
    <t>- по программам высшего профессионального образования</t>
  </si>
  <si>
    <t xml:space="preserve">Показатель </t>
  </si>
  <si>
    <t>в том числе детей-инвалидов</t>
  </si>
  <si>
    <t>в том числе инвалидов</t>
  </si>
  <si>
    <t>Количество выпускников, завершивших обучение по адаптированные образовательным программам для обучающихся с умственной отсталостью</t>
  </si>
  <si>
    <t>- сдавали экзамен по трудовому обучению</t>
  </si>
  <si>
    <t>- получили свидетельство об обучении</t>
  </si>
  <si>
    <t>- не прошли итоговую аттестацию</t>
  </si>
  <si>
    <t>Продолжили обучение по программам профессионального обучения</t>
  </si>
  <si>
    <t>из них с инвалидностью без ОВЗ</t>
  </si>
  <si>
    <t>Из них с инвалидностью</t>
  </si>
  <si>
    <t>из них с инвалидностью</t>
  </si>
  <si>
    <t>из них с инвалидностью (без ОВЗ)</t>
  </si>
  <si>
    <t>в том числе с инвалидностью с ОВЗ</t>
  </si>
  <si>
    <t>Из них с инвалидностью с ОВЗ</t>
  </si>
  <si>
    <t>Северо-Восток</t>
  </si>
  <si>
    <t>государственное бюджетное общеобразовательное учреждение Самарской области средняя общеобразовательная школа № 3 города Похвистнево городского округа Похвистнево Самарской области</t>
  </si>
  <si>
    <t>Калинина Татьяна Сергеевна</t>
  </si>
  <si>
    <t>kalinina.70@list.ru</t>
  </si>
  <si>
    <t>нет</t>
  </si>
  <si>
    <t>да</t>
  </si>
  <si>
    <t>заместитель директора по УВР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</si>
</sst>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"/>
  </numFmts>
  <fonts count="15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sz val="10"/>
      <color theme="1"/>
      <name val="Arial"/>
    </font>
    <font>
      <sz val="10"/>
      <color theme="1"/>
      <name val="Calibri"/>
    </font>
    <font>
      <b/>
      <sz val="10"/>
      <name val="Arial"/>
    </font>
    <font>
      <b/>
      <sz val="10"/>
      <color theme="1"/>
      <name val="Arial"/>
    </font>
    <font>
      <sz val="11"/>
      <color rgb="FF000000"/>
      <name val="Arial"/>
    </font>
    <font>
      <b/>
      <sz val="10"/>
      <color rgb="FFFF0000"/>
      <name val="Arial"/>
    </font>
    <font>
      <sz val="10"/>
      <color rgb="FFFF0000"/>
      <name val="Arial"/>
    </font>
    <font>
      <sz val="10"/>
      <color rgb="FFFF9900"/>
      <name val="Arial"/>
    </font>
  </fonts>
  <fills count="11">
    <fill>
      <patternFill patternType="none"/>
    </fill>
    <fill>
      <patternFill patternType="gray125"/>
    </fill>
    <fill>
      <patternFill patternType="solid">
        <fgColor rgb="FFFCD4D1"/>
        <bgColor rgb="FFFCD4D1"/>
      </patternFill>
    </fill>
    <fill>
      <patternFill patternType="solid">
        <fgColor rgb="FFD4E4FA"/>
        <bgColor rgb="FFD4E4FA"/>
      </patternFill>
    </fill>
    <fill>
      <patternFill patternType="solid">
        <fgColor rgb="FFFFFBCC"/>
        <bgColor rgb="FFFFFBCC"/>
      </patternFill>
    </fill>
    <fill>
      <patternFill patternType="solid">
        <fgColor rgb="FFD8D8D8"/>
        <bgColor rgb="FFD8D8D8"/>
      </patternFill>
    </fill>
    <fill>
      <patternFill patternType="solid">
        <fgColor rgb="FFD9EAD3"/>
        <bgColor rgb="FFD9EAD3"/>
      </patternFill>
    </fill>
    <fill>
      <patternFill patternType="solid">
        <fgColor rgb="FFD9D2E9"/>
        <bgColor rgb="FFD9D2E9"/>
      </patternFill>
    </fill>
    <fill>
      <patternFill patternType="solid">
        <fgColor rgb="FFB7B7B7"/>
        <bgColor rgb="FFB7B7B7"/>
      </patternFill>
    </fill>
    <fill>
      <patternFill patternType="solid">
        <fgColor rgb="FFD0E0E3"/>
        <bgColor rgb="FFD0E0E3"/>
      </patternFill>
    </fill>
    <fill>
      <patternFill patternType="solid">
        <fgColor rgb="FFD9D9D9"/>
        <bgColor rgb="FFD9D9D9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</borders>
  <cellStyleXfs count="1">
    <xf numFmtId="0" fontId="0" fillId="0" borderId="0"/>
  </cellStyleXfs>
  <cellXfs count="136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wrapText="1"/>
    </xf>
    <xf numFmtId="49" fontId="5" fillId="2" borderId="9" xfId="0" applyNumberFormat="1" applyFont="1" applyFill="1" applyBorder="1" applyAlignment="1">
      <alignment horizontal="center" vertical="center" wrapText="1"/>
    </xf>
    <xf numFmtId="1" fontId="2" fillId="4" borderId="11" xfId="0" applyNumberFormat="1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8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wrapText="1"/>
    </xf>
    <xf numFmtId="49" fontId="5" fillId="2" borderId="12" xfId="0" applyNumberFormat="1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wrapText="1"/>
    </xf>
    <xf numFmtId="10" fontId="0" fillId="5" borderId="11" xfId="0" applyNumberFormat="1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wrapText="1"/>
    </xf>
    <xf numFmtId="0" fontId="3" fillId="5" borderId="11" xfId="0" applyFont="1" applyFill="1" applyBorder="1"/>
    <xf numFmtId="49" fontId="6" fillId="3" borderId="0" xfId="0" applyNumberFormat="1" applyFont="1" applyFill="1" applyAlignment="1">
      <alignment horizontal="center" vertical="center" wrapText="1"/>
    </xf>
    <xf numFmtId="0" fontId="7" fillId="4" borderId="11" xfId="0" applyFont="1" applyFill="1" applyBorder="1" applyAlignment="1">
      <alignment horizontal="center" wrapText="1"/>
    </xf>
    <xf numFmtId="0" fontId="8" fillId="5" borderId="11" xfId="0" applyFont="1" applyFill="1" applyBorder="1" applyAlignment="1">
      <alignment horizontal="center"/>
    </xf>
    <xf numFmtId="49" fontId="4" fillId="0" borderId="0" xfId="0" applyNumberFormat="1" applyFont="1" applyAlignment="1">
      <alignment wrapText="1"/>
    </xf>
    <xf numFmtId="0" fontId="2" fillId="5" borderId="11" xfId="0" applyFont="1" applyFill="1" applyBorder="1" applyAlignment="1">
      <alignment horizontal="center" wrapText="1"/>
    </xf>
    <xf numFmtId="49" fontId="3" fillId="0" borderId="0" xfId="0" applyNumberFormat="1" applyFont="1"/>
    <xf numFmtId="0" fontId="7" fillId="5" borderId="11" xfId="0" applyFont="1" applyFill="1" applyBorder="1" applyAlignment="1">
      <alignment horizontal="center" wrapText="1"/>
    </xf>
    <xf numFmtId="0" fontId="8" fillId="8" borderId="11" xfId="0" applyFont="1" applyFill="1" applyBorder="1" applyAlignment="1">
      <alignment horizontal="center"/>
    </xf>
    <xf numFmtId="49" fontId="2" fillId="8" borderId="2" xfId="0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wrapText="1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11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49" fontId="5" fillId="2" borderId="25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8" fillId="4" borderId="1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0" borderId="3" xfId="0" applyFont="1" applyBorder="1"/>
    <xf numFmtId="0" fontId="3" fillId="0" borderId="4" xfId="0" applyFont="1" applyBorder="1"/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wrapText="1"/>
    </xf>
    <xf numFmtId="0" fontId="1" fillId="3" borderId="13" xfId="0" applyFont="1" applyFill="1" applyBorder="1" applyAlignment="1">
      <alignment horizontal="center" vertical="center" wrapText="1"/>
    </xf>
    <xf numFmtId="0" fontId="3" fillId="0" borderId="19" xfId="0" applyFont="1" applyBorder="1"/>
    <xf numFmtId="0" fontId="0" fillId="0" borderId="0" xfId="0" applyFont="1" applyAlignment="1"/>
    <xf numFmtId="0" fontId="2" fillId="4" borderId="2" xfId="0" applyFont="1" applyFill="1" applyBorder="1" applyAlignment="1"/>
    <xf numFmtId="0" fontId="1" fillId="3" borderId="0" xfId="0" applyFont="1" applyFill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3" fillId="0" borderId="10" xfId="0" applyFont="1" applyBorder="1"/>
    <xf numFmtId="0" fontId="3" fillId="0" borderId="24" xfId="0" applyFont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3" fillId="0" borderId="27" xfId="0" applyFont="1" applyBorder="1"/>
    <xf numFmtId="0" fontId="3" fillId="0" borderId="28" xfId="0" applyFont="1" applyBorder="1"/>
    <xf numFmtId="0" fontId="1" fillId="3" borderId="1" xfId="0" applyFont="1" applyFill="1" applyBorder="1" applyAlignment="1">
      <alignment horizontal="left" vertical="center" wrapText="1"/>
    </xf>
    <xf numFmtId="0" fontId="3" fillId="0" borderId="6" xfId="0" applyFont="1" applyBorder="1"/>
    <xf numFmtId="0" fontId="3" fillId="0" borderId="7" xfId="0" applyFont="1" applyBorder="1"/>
    <xf numFmtId="0" fontId="2" fillId="4" borderId="2" xfId="0" applyFont="1" applyFill="1" applyBorder="1"/>
    <xf numFmtId="10" fontId="2" fillId="5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wrapText="1"/>
    </xf>
    <xf numFmtId="10" fontId="2" fillId="5" borderId="2" xfId="0" applyNumberFormat="1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wrapText="1"/>
    </xf>
    <xf numFmtId="0" fontId="2" fillId="5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wrapText="1"/>
    </xf>
    <xf numFmtId="0" fontId="7" fillId="3" borderId="20" xfId="0" applyFont="1" applyFill="1" applyBorder="1" applyAlignment="1">
      <alignment horizontal="center" vertical="center" wrapText="1"/>
    </xf>
    <xf numFmtId="0" fontId="3" fillId="0" borderId="22" xfId="0" applyFont="1" applyBorder="1"/>
    <xf numFmtId="0" fontId="3" fillId="0" borderId="23" xfId="0" applyFont="1" applyBorder="1"/>
    <xf numFmtId="0" fontId="7" fillId="3" borderId="1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/>
    <xf numFmtId="0" fontId="1" fillId="3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right" wrapText="1"/>
    </xf>
    <xf numFmtId="0" fontId="11" fillId="5" borderId="2" xfId="0" applyFont="1" applyFill="1" applyBorder="1" applyAlignment="1">
      <alignment horizontal="center" wrapText="1"/>
    </xf>
    <xf numFmtId="0" fontId="2" fillId="10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wrapText="1"/>
    </xf>
    <xf numFmtId="0" fontId="2" fillId="7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 vertical="center" textRotation="90" wrapText="1"/>
    </xf>
    <xf numFmtId="0" fontId="3" fillId="0" borderId="21" xfId="0" applyFont="1" applyBorder="1"/>
    <xf numFmtId="0" fontId="2" fillId="0" borderId="0" xfId="0" applyFont="1" applyAlignment="1">
      <alignment horizontal="center" vertical="center" textRotation="90" wrapText="1"/>
    </xf>
    <xf numFmtId="0" fontId="7" fillId="3" borderId="2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18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J400"/>
  <sheetViews>
    <sheetView showGridLines="0" tabSelected="1" topLeftCell="A365" zoomScale="80" zoomScaleNormal="80" workbookViewId="0">
      <selection activeCell="A284" sqref="A284:AD284"/>
    </sheetView>
  </sheetViews>
  <sheetFormatPr defaultColWidth="14.42578125" defaultRowHeight="15" customHeight="1" x14ac:dyDescent="0.2"/>
  <cols>
    <col min="1" max="1" width="9.5703125" customWidth="1"/>
    <col min="2" max="2" width="10.7109375" customWidth="1"/>
    <col min="3" max="6" width="4" customWidth="1"/>
    <col min="7" max="9" width="4.5703125" customWidth="1"/>
    <col min="10" max="13" width="4" customWidth="1"/>
    <col min="14" max="16" width="4.5703125" customWidth="1"/>
    <col min="17" max="18" width="5" customWidth="1"/>
    <col min="19" max="21" width="4" customWidth="1"/>
    <col min="22" max="22" width="4.5703125" customWidth="1"/>
    <col min="23" max="24" width="5.7109375" customWidth="1"/>
    <col min="25" max="28" width="4" customWidth="1"/>
    <col min="29" max="29" width="10" customWidth="1"/>
    <col min="30" max="31" width="10.28515625" customWidth="1"/>
    <col min="32" max="32" width="4.5703125" hidden="1" customWidth="1"/>
    <col min="33" max="36" width="6.42578125" customWidth="1"/>
  </cols>
  <sheetData>
    <row r="1" spans="1:36" ht="12.75" x14ac:dyDescent="0.2">
      <c r="A1" s="112" t="s">
        <v>0</v>
      </c>
      <c r="B1" s="61" t="s">
        <v>1</v>
      </c>
      <c r="C1" s="59"/>
      <c r="D1" s="59"/>
      <c r="E1" s="59"/>
      <c r="F1" s="59"/>
      <c r="G1" s="59"/>
      <c r="H1" s="59"/>
      <c r="I1" s="60"/>
      <c r="J1" s="62" t="s">
        <v>344</v>
      </c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0"/>
      <c r="AF1" s="1"/>
      <c r="AG1" s="2"/>
      <c r="AH1" s="2"/>
      <c r="AI1" s="2"/>
      <c r="AJ1" s="3"/>
    </row>
    <row r="2" spans="1:36" ht="25.9" customHeight="1" x14ac:dyDescent="0.2">
      <c r="A2" s="113"/>
      <c r="B2" s="61" t="s">
        <v>2</v>
      </c>
      <c r="C2" s="59"/>
      <c r="D2" s="59"/>
      <c r="E2" s="59"/>
      <c r="F2" s="59"/>
      <c r="G2" s="59"/>
      <c r="H2" s="59"/>
      <c r="I2" s="60"/>
      <c r="J2" s="62" t="s">
        <v>345</v>
      </c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/>
      <c r="AF2" s="1"/>
      <c r="AG2" s="2"/>
      <c r="AH2" s="2"/>
      <c r="AI2" s="2"/>
      <c r="AJ2" s="3"/>
    </row>
    <row r="3" spans="1:36" ht="12.75" x14ac:dyDescent="0.2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1"/>
      <c r="AG3" s="2"/>
      <c r="AH3" s="2"/>
      <c r="AI3" s="2"/>
      <c r="AJ3" s="3"/>
    </row>
    <row r="4" spans="1:36" ht="12.75" x14ac:dyDescent="0.2">
      <c r="A4" s="115" t="s">
        <v>3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90"/>
      <c r="AF4" s="1"/>
      <c r="AG4" s="2"/>
      <c r="AH4" s="2"/>
      <c r="AI4" s="2"/>
      <c r="AJ4" s="3"/>
    </row>
    <row r="5" spans="1:36" ht="12.75" x14ac:dyDescent="0.2">
      <c r="A5" s="61" t="s">
        <v>4</v>
      </c>
      <c r="B5" s="59"/>
      <c r="C5" s="62" t="s">
        <v>346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60"/>
      <c r="AF5" s="1"/>
      <c r="AG5" s="2"/>
      <c r="AH5" s="2"/>
      <c r="AI5" s="2"/>
      <c r="AJ5" s="3"/>
    </row>
    <row r="6" spans="1:36" ht="12.75" x14ac:dyDescent="0.2">
      <c r="A6" s="61" t="s">
        <v>5</v>
      </c>
      <c r="B6" s="59"/>
      <c r="C6" s="100" t="s">
        <v>350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60"/>
      <c r="AF6" s="1"/>
      <c r="AG6" s="2"/>
      <c r="AH6" s="2"/>
      <c r="AI6" s="2"/>
      <c r="AJ6" s="3"/>
    </row>
    <row r="7" spans="1:36" ht="12.75" x14ac:dyDescent="0.2">
      <c r="A7" s="61" t="s">
        <v>6</v>
      </c>
      <c r="B7" s="59"/>
      <c r="C7" s="100">
        <v>8465622901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60"/>
      <c r="AF7" s="1"/>
      <c r="AG7" s="2"/>
      <c r="AH7" s="2"/>
      <c r="AI7" s="2"/>
      <c r="AJ7" s="3"/>
    </row>
    <row r="8" spans="1:36" ht="12.75" x14ac:dyDescent="0.2">
      <c r="A8" s="61" t="s">
        <v>7</v>
      </c>
      <c r="B8" s="59"/>
      <c r="C8" s="100" t="s">
        <v>347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60"/>
      <c r="AF8" s="1"/>
      <c r="AG8" s="2"/>
      <c r="AH8" s="2"/>
      <c r="AI8" s="2"/>
      <c r="AJ8" s="3"/>
    </row>
    <row r="9" spans="1:36" ht="12.75" x14ac:dyDescent="0.2">
      <c r="A9" s="4"/>
      <c r="B9" s="3"/>
      <c r="C9" s="3"/>
      <c r="D9" s="2"/>
      <c r="E9" s="2"/>
      <c r="F9" s="2"/>
      <c r="G9" s="2"/>
      <c r="H9" s="3"/>
      <c r="I9" s="2"/>
      <c r="J9" s="2"/>
      <c r="K9" s="2"/>
      <c r="L9" s="3"/>
      <c r="M9" s="2"/>
      <c r="N9" s="2"/>
      <c r="O9" s="2"/>
      <c r="P9" s="2"/>
      <c r="Q9" s="3"/>
      <c r="R9" s="2"/>
      <c r="S9" s="2"/>
      <c r="T9" s="2"/>
      <c r="U9" s="3"/>
      <c r="V9" s="2"/>
      <c r="W9" s="2"/>
      <c r="X9" s="3"/>
      <c r="Y9" s="2"/>
      <c r="Z9" s="2"/>
      <c r="AA9" s="2"/>
      <c r="AB9" s="2"/>
      <c r="AC9" s="3"/>
      <c r="AD9" s="2"/>
      <c r="AE9" s="2"/>
      <c r="AF9" s="1"/>
      <c r="AG9" s="2"/>
      <c r="AH9" s="2"/>
      <c r="AI9" s="2"/>
      <c r="AJ9" s="3"/>
    </row>
    <row r="10" spans="1:36" ht="12.75" x14ac:dyDescent="0.2">
      <c r="A10" s="5" t="s">
        <v>8</v>
      </c>
      <c r="B10" s="81" t="s">
        <v>9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1"/>
      <c r="AG10" s="2"/>
      <c r="AH10" s="2"/>
      <c r="AI10" s="2"/>
      <c r="AJ10" s="3"/>
    </row>
    <row r="11" spans="1:36" ht="12.75" x14ac:dyDescent="0.2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3"/>
      <c r="M11" s="2"/>
      <c r="N11" s="2"/>
      <c r="O11" s="2"/>
      <c r="P11" s="2"/>
      <c r="Q11" s="3"/>
      <c r="R11" s="2"/>
      <c r="S11" s="2"/>
      <c r="T11" s="2"/>
      <c r="U11" s="3"/>
      <c r="V11" s="2"/>
      <c r="W11" s="2"/>
      <c r="X11" s="3"/>
      <c r="Y11" s="2"/>
      <c r="Z11" s="2"/>
      <c r="AA11" s="2"/>
      <c r="AB11" s="2"/>
      <c r="AC11" s="3"/>
      <c r="AD11" s="2"/>
      <c r="AE11" s="2"/>
      <c r="AF11" s="1"/>
      <c r="AG11" s="2"/>
      <c r="AH11" s="2"/>
      <c r="AI11" s="2"/>
      <c r="AJ11" s="3"/>
    </row>
    <row r="12" spans="1:36" ht="12.75" x14ac:dyDescent="0.2">
      <c r="A12" s="8" t="s">
        <v>10</v>
      </c>
      <c r="B12" s="114" t="s">
        <v>11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1"/>
      <c r="AG12" s="2"/>
      <c r="AH12" s="2"/>
      <c r="AI12" s="2"/>
      <c r="AJ12" s="3"/>
    </row>
    <row r="13" spans="1:36" ht="12.75" x14ac:dyDescent="0.2">
      <c r="A13" s="58" t="s">
        <v>12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60"/>
      <c r="AE13" s="9" t="s">
        <v>348</v>
      </c>
      <c r="AF13" s="1"/>
      <c r="AG13" s="2"/>
      <c r="AH13" s="2"/>
      <c r="AI13" s="2"/>
      <c r="AJ13" s="3"/>
    </row>
    <row r="14" spans="1:36" ht="28.15" customHeight="1" x14ac:dyDescent="0.2">
      <c r="A14" s="58" t="s">
        <v>13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60"/>
      <c r="AE14" s="9" t="s">
        <v>348</v>
      </c>
      <c r="AF14" s="1"/>
      <c r="AG14" s="2"/>
      <c r="AH14" s="2"/>
      <c r="AI14" s="2"/>
      <c r="AJ14" s="3"/>
    </row>
    <row r="15" spans="1:36" ht="28.9" customHeight="1" x14ac:dyDescent="0.2">
      <c r="A15" s="58" t="s">
        <v>14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60"/>
      <c r="AE15" s="9" t="s">
        <v>348</v>
      </c>
      <c r="AF15" s="1"/>
      <c r="AG15" s="2"/>
      <c r="AH15" s="2"/>
      <c r="AI15" s="2"/>
      <c r="AJ15" s="3"/>
    </row>
    <row r="16" spans="1:36" ht="12.75" x14ac:dyDescent="0.2">
      <c r="A16" s="58" t="s">
        <v>15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60"/>
      <c r="AE16" s="9" t="s">
        <v>348</v>
      </c>
      <c r="AF16" s="1"/>
      <c r="AG16" s="2"/>
      <c r="AH16" s="2"/>
      <c r="AI16" s="2"/>
      <c r="AJ16" s="3"/>
    </row>
    <row r="17" spans="1:36" ht="12.75" x14ac:dyDescent="0.2">
      <c r="A17" s="58" t="s">
        <v>16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60"/>
      <c r="AE17" s="9" t="s">
        <v>349</v>
      </c>
      <c r="AF17" s="1"/>
      <c r="AG17" s="2"/>
      <c r="AH17" s="2"/>
      <c r="AI17" s="2"/>
      <c r="AJ17" s="3"/>
    </row>
    <row r="18" spans="1:36" ht="12.75" x14ac:dyDescent="0.2">
      <c r="A18" s="58" t="s">
        <v>17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60"/>
      <c r="AE18" s="9" t="s">
        <v>348</v>
      </c>
      <c r="AF18" s="1"/>
      <c r="AG18" s="2"/>
      <c r="AH18" s="2"/>
      <c r="AI18" s="2"/>
      <c r="AJ18" s="3"/>
    </row>
    <row r="19" spans="1:36" ht="12.75" x14ac:dyDescent="0.2">
      <c r="A19" s="58" t="s">
        <v>18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60"/>
      <c r="AE19" s="9" t="s">
        <v>348</v>
      </c>
      <c r="AF19" s="1"/>
      <c r="AG19" s="2"/>
      <c r="AH19" s="2"/>
      <c r="AI19" s="2"/>
      <c r="AJ19" s="3"/>
    </row>
    <row r="20" spans="1:36" ht="42" customHeight="1" x14ac:dyDescent="0.2">
      <c r="A20" s="58" t="s">
        <v>19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60"/>
      <c r="AE20" s="9" t="s">
        <v>348</v>
      </c>
      <c r="AF20" s="1"/>
      <c r="AG20" s="2"/>
      <c r="AH20" s="2"/>
      <c r="AI20" s="2"/>
      <c r="AJ20" s="3"/>
    </row>
    <row r="21" spans="1:36" ht="32.450000000000003" customHeight="1" x14ac:dyDescent="0.2">
      <c r="A21" s="58" t="s">
        <v>20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60"/>
      <c r="AE21" s="9" t="s">
        <v>349</v>
      </c>
      <c r="AF21" s="1"/>
      <c r="AG21" s="2"/>
      <c r="AH21" s="2"/>
      <c r="AI21" s="2"/>
      <c r="AJ21" s="3"/>
    </row>
    <row r="22" spans="1:36" ht="12.75" x14ac:dyDescent="0.2">
      <c r="A22" s="61" t="s">
        <v>21</v>
      </c>
      <c r="B22" s="60"/>
      <c r="C22" s="95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60"/>
      <c r="AE22" s="9" t="s">
        <v>348</v>
      </c>
      <c r="AF22" s="1"/>
      <c r="AG22" s="2"/>
      <c r="AH22" s="2"/>
      <c r="AI22" s="2"/>
      <c r="AJ22" s="3"/>
    </row>
    <row r="23" spans="1:36" ht="12.75" x14ac:dyDescent="0.2">
      <c r="A23" s="4"/>
      <c r="B23" s="3"/>
      <c r="C23" s="3"/>
      <c r="D23" s="2"/>
      <c r="E23" s="2"/>
      <c r="F23" s="2"/>
      <c r="G23" s="2"/>
      <c r="H23" s="3"/>
      <c r="I23" s="2"/>
      <c r="J23" s="2"/>
      <c r="K23" s="2"/>
      <c r="L23" s="3"/>
      <c r="M23" s="2"/>
      <c r="N23" s="2"/>
      <c r="O23" s="2"/>
      <c r="P23" s="2"/>
      <c r="Q23" s="3"/>
      <c r="R23" s="2"/>
      <c r="S23" s="2"/>
      <c r="T23" s="2"/>
      <c r="U23" s="3"/>
      <c r="V23" s="2"/>
      <c r="W23" s="2"/>
      <c r="X23" s="3"/>
      <c r="Y23" s="2"/>
      <c r="Z23" s="2"/>
      <c r="AA23" s="2"/>
      <c r="AB23" s="2"/>
      <c r="AC23" s="3"/>
      <c r="AD23" s="2"/>
      <c r="AE23" s="2"/>
      <c r="AF23" s="1"/>
      <c r="AG23" s="2"/>
      <c r="AH23" s="2"/>
      <c r="AI23" s="2"/>
      <c r="AJ23" s="3"/>
    </row>
    <row r="24" spans="1:36" ht="12.75" x14ac:dyDescent="0.2">
      <c r="A24" s="8" t="s">
        <v>22</v>
      </c>
      <c r="B24" s="114" t="s">
        <v>23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1"/>
      <c r="AG24" s="2"/>
      <c r="AH24" s="2"/>
      <c r="AI24" s="2"/>
      <c r="AJ24" s="3"/>
    </row>
    <row r="25" spans="1:36" ht="27" customHeight="1" x14ac:dyDescent="0.2">
      <c r="A25" s="58" t="s">
        <v>24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60"/>
      <c r="AE25" s="10" t="s">
        <v>348</v>
      </c>
      <c r="AF25" s="1"/>
      <c r="AG25" s="2"/>
      <c r="AH25" s="2"/>
      <c r="AI25" s="2"/>
      <c r="AJ25" s="3"/>
    </row>
    <row r="26" spans="1:36" ht="28.9" customHeight="1" x14ac:dyDescent="0.2">
      <c r="A26" s="58" t="s">
        <v>25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60"/>
      <c r="AE26" s="10" t="s">
        <v>349</v>
      </c>
      <c r="AF26" s="1"/>
      <c r="AG26" s="2"/>
      <c r="AH26" s="2"/>
      <c r="AI26" s="2"/>
      <c r="AJ26" s="3"/>
    </row>
    <row r="27" spans="1:36" ht="28.9" customHeight="1" x14ac:dyDescent="0.2">
      <c r="A27" s="58" t="s">
        <v>26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60"/>
      <c r="AE27" s="10" t="s">
        <v>348</v>
      </c>
      <c r="AF27" s="1"/>
      <c r="AG27" s="2"/>
      <c r="AH27" s="2"/>
      <c r="AI27" s="2"/>
      <c r="AJ27" s="3"/>
    </row>
    <row r="28" spans="1:36" ht="12.75" x14ac:dyDescent="0.2">
      <c r="A28" s="58" t="s">
        <v>27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60"/>
      <c r="AE28" s="10" t="s">
        <v>348</v>
      </c>
      <c r="AF28" s="1"/>
      <c r="AG28" s="2"/>
      <c r="AH28" s="2"/>
      <c r="AI28" s="2"/>
      <c r="AJ28" s="3"/>
    </row>
    <row r="29" spans="1:36" ht="12.75" x14ac:dyDescent="0.2">
      <c r="A29" s="58" t="s">
        <v>28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60"/>
      <c r="AE29" s="10" t="s">
        <v>349</v>
      </c>
      <c r="AF29" s="1"/>
      <c r="AG29" s="2"/>
      <c r="AH29" s="2"/>
      <c r="AI29" s="2"/>
      <c r="AJ29" s="3"/>
    </row>
    <row r="30" spans="1:36" ht="29.45" customHeight="1" x14ac:dyDescent="0.2">
      <c r="A30" s="58" t="s">
        <v>29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60"/>
      <c r="AE30" s="10" t="s">
        <v>348</v>
      </c>
      <c r="AF30" s="1"/>
      <c r="AG30" s="2"/>
      <c r="AH30" s="2"/>
      <c r="AI30" s="2"/>
      <c r="AJ30" s="3"/>
    </row>
    <row r="31" spans="1:36" ht="30.6" customHeight="1" x14ac:dyDescent="0.2">
      <c r="A31" s="58" t="s">
        <v>30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60"/>
      <c r="AE31" s="10" t="s">
        <v>349</v>
      </c>
      <c r="AF31" s="1"/>
      <c r="AG31" s="2"/>
      <c r="AH31" s="2"/>
      <c r="AI31" s="2"/>
      <c r="AJ31" s="3"/>
    </row>
    <row r="32" spans="1:36" ht="28.9" customHeight="1" x14ac:dyDescent="0.2">
      <c r="A32" s="58" t="s">
        <v>31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60"/>
      <c r="AE32" s="10" t="s">
        <v>349</v>
      </c>
      <c r="AF32" s="1"/>
      <c r="AG32" s="2"/>
      <c r="AH32" s="2"/>
      <c r="AI32" s="2"/>
      <c r="AJ32" s="3"/>
    </row>
    <row r="33" spans="1:36" ht="28.15" customHeight="1" x14ac:dyDescent="0.2">
      <c r="A33" s="58" t="s">
        <v>32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60"/>
      <c r="AE33" s="10" t="s">
        <v>348</v>
      </c>
      <c r="AF33" s="1"/>
      <c r="AG33" s="2"/>
      <c r="AH33" s="2"/>
      <c r="AI33" s="2"/>
      <c r="AJ33" s="3"/>
    </row>
    <row r="34" spans="1:36" ht="12.75" x14ac:dyDescent="0.2">
      <c r="A34" s="61" t="s">
        <v>21</v>
      </c>
      <c r="B34" s="60"/>
      <c r="C34" s="95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60"/>
      <c r="AE34" s="11" t="s">
        <v>348</v>
      </c>
      <c r="AF34" s="1"/>
      <c r="AG34" s="2"/>
      <c r="AH34" s="2"/>
      <c r="AI34" s="2"/>
      <c r="AJ34" s="3"/>
    </row>
    <row r="35" spans="1:36" ht="12.75" x14ac:dyDescent="0.2">
      <c r="A35" s="4"/>
      <c r="B35" s="3"/>
      <c r="C35" s="3"/>
      <c r="D35" s="2"/>
      <c r="E35" s="2"/>
      <c r="F35" s="2"/>
      <c r="G35" s="2"/>
      <c r="H35" s="3"/>
      <c r="I35" s="2"/>
      <c r="J35" s="2"/>
      <c r="K35" s="2"/>
      <c r="L35" s="3"/>
      <c r="M35" s="2"/>
      <c r="N35" s="2"/>
      <c r="O35" s="2"/>
      <c r="P35" s="2"/>
      <c r="Q35" s="3"/>
      <c r="R35" s="2"/>
      <c r="S35" s="2"/>
      <c r="T35" s="2"/>
      <c r="U35" s="3"/>
      <c r="V35" s="2"/>
      <c r="W35" s="2"/>
      <c r="X35" s="3"/>
      <c r="Y35" s="2"/>
      <c r="Z35" s="2"/>
      <c r="AA35" s="2"/>
      <c r="AB35" s="2"/>
      <c r="AC35" s="3"/>
      <c r="AD35" s="2"/>
      <c r="AE35" s="2"/>
      <c r="AF35" s="1"/>
      <c r="AG35" s="2"/>
      <c r="AH35" s="2"/>
      <c r="AI35" s="2"/>
      <c r="AJ35" s="3"/>
    </row>
    <row r="36" spans="1:36" ht="57" customHeight="1" x14ac:dyDescent="0.2">
      <c r="A36" s="8" t="s">
        <v>33</v>
      </c>
      <c r="B36" s="58" t="s">
        <v>34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10" t="s">
        <v>349</v>
      </c>
      <c r="AF36" s="1"/>
      <c r="AG36" s="2"/>
      <c r="AH36" s="2"/>
      <c r="AI36" s="2"/>
      <c r="AJ36" s="3"/>
    </row>
    <row r="37" spans="1:36" ht="12.75" x14ac:dyDescent="0.2">
      <c r="A37" s="6"/>
      <c r="B37" s="7"/>
      <c r="C37" s="12"/>
      <c r="D37" s="12"/>
      <c r="E37" s="7"/>
      <c r="F37" s="7"/>
      <c r="G37" s="7"/>
      <c r="H37" s="7"/>
      <c r="I37" s="7"/>
      <c r="J37" s="7"/>
      <c r="K37" s="7"/>
      <c r="L37" s="3"/>
      <c r="M37" s="2"/>
      <c r="N37" s="2"/>
      <c r="O37" s="2"/>
      <c r="P37" s="2"/>
      <c r="Q37" s="3"/>
      <c r="R37" s="2"/>
      <c r="S37" s="2"/>
      <c r="T37" s="2"/>
      <c r="U37" s="3"/>
      <c r="V37" s="2"/>
      <c r="W37" s="2"/>
      <c r="X37" s="3"/>
      <c r="Y37" s="2"/>
      <c r="Z37" s="2"/>
      <c r="AA37" s="2"/>
      <c r="AB37" s="2"/>
      <c r="AC37" s="3"/>
      <c r="AD37" s="2"/>
      <c r="AE37" s="2"/>
      <c r="AF37" s="1"/>
      <c r="AG37" s="2"/>
      <c r="AH37" s="2"/>
      <c r="AI37" s="2"/>
      <c r="AJ37" s="3"/>
    </row>
    <row r="38" spans="1:36" ht="12.75" x14ac:dyDescent="0.2">
      <c r="A38" s="5" t="s">
        <v>35</v>
      </c>
      <c r="B38" s="88" t="s">
        <v>36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1"/>
      <c r="AG38" s="2"/>
      <c r="AH38" s="2"/>
      <c r="AI38" s="2"/>
      <c r="AJ38" s="3"/>
    </row>
    <row r="39" spans="1:36" ht="12.75" x14ac:dyDescent="0.2">
      <c r="A39" s="84" t="s">
        <v>37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60"/>
      <c r="AD39" s="61" t="s">
        <v>38</v>
      </c>
      <c r="AE39" s="59"/>
      <c r="AF39" s="1"/>
      <c r="AG39" s="2"/>
      <c r="AH39" s="2"/>
      <c r="AI39" s="2"/>
      <c r="AJ39" s="3"/>
    </row>
    <row r="40" spans="1:36" ht="12.75" x14ac:dyDescent="0.2">
      <c r="A40" s="58" t="s">
        <v>39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60"/>
      <c r="AD40" s="109">
        <v>0</v>
      </c>
      <c r="AE40" s="60"/>
      <c r="AF40" s="1"/>
      <c r="AG40" s="2"/>
      <c r="AH40" s="2"/>
      <c r="AI40" s="2"/>
      <c r="AJ40" s="3"/>
    </row>
    <row r="41" spans="1:36" ht="12.75" x14ac:dyDescent="0.2">
      <c r="A41" s="58" t="s">
        <v>40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60"/>
      <c r="AD41" s="109">
        <v>0</v>
      </c>
      <c r="AE41" s="60"/>
      <c r="AF41" s="1"/>
      <c r="AG41" s="2"/>
      <c r="AH41" s="2"/>
      <c r="AI41" s="2"/>
      <c r="AJ41" s="3"/>
    </row>
    <row r="42" spans="1:36" ht="12.75" x14ac:dyDescent="0.2">
      <c r="A42" s="58" t="s">
        <v>41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60"/>
      <c r="AD42" s="109">
        <v>0</v>
      </c>
      <c r="AE42" s="60"/>
      <c r="AF42" s="1"/>
      <c r="AG42" s="2"/>
      <c r="AH42" s="2"/>
      <c r="AI42" s="2"/>
      <c r="AJ42" s="3"/>
    </row>
    <row r="43" spans="1:36" ht="12.75" x14ac:dyDescent="0.2">
      <c r="A43" s="58" t="s">
        <v>42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60"/>
      <c r="AD43" s="109">
        <v>0</v>
      </c>
      <c r="AE43" s="60"/>
      <c r="AF43" s="1"/>
      <c r="AG43" s="2"/>
      <c r="AH43" s="2"/>
      <c r="AI43" s="2"/>
      <c r="AJ43" s="3"/>
    </row>
    <row r="44" spans="1:36" ht="12.75" x14ac:dyDescent="0.2">
      <c r="A44" s="58" t="s">
        <v>43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60"/>
      <c r="AD44" s="109">
        <v>0</v>
      </c>
      <c r="AE44" s="60"/>
      <c r="AF44" s="1"/>
      <c r="AG44" s="2"/>
      <c r="AH44" s="2"/>
      <c r="AI44" s="2"/>
      <c r="AJ44" s="3"/>
    </row>
    <row r="45" spans="1:36" ht="12.75" x14ac:dyDescent="0.2">
      <c r="A45" s="58" t="s">
        <v>44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60"/>
      <c r="AD45" s="109">
        <v>0</v>
      </c>
      <c r="AE45" s="60"/>
      <c r="AF45" s="1"/>
      <c r="AG45" s="2"/>
      <c r="AH45" s="2"/>
      <c r="AI45" s="2"/>
      <c r="AJ45" s="3"/>
    </row>
    <row r="46" spans="1:36" ht="12.75" x14ac:dyDescent="0.2">
      <c r="A46" s="58" t="s">
        <v>45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60"/>
      <c r="AD46" s="109">
        <v>0</v>
      </c>
      <c r="AE46" s="60"/>
      <c r="AF46" s="1"/>
      <c r="AG46" s="2"/>
      <c r="AH46" s="2"/>
      <c r="AI46" s="2"/>
      <c r="AJ46" s="3"/>
    </row>
    <row r="47" spans="1:36" ht="12.75" x14ac:dyDescent="0.2">
      <c r="A47" s="58" t="s">
        <v>46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60"/>
      <c r="AD47" s="62">
        <v>0</v>
      </c>
      <c r="AE47" s="60"/>
      <c r="AF47" s="13"/>
      <c r="AG47" s="14"/>
      <c r="AH47" s="14"/>
      <c r="AI47" s="14"/>
      <c r="AJ47" s="15"/>
    </row>
    <row r="48" spans="1:36" ht="12.75" x14ac:dyDescent="0.2">
      <c r="A48" s="4"/>
      <c r="B48" s="3"/>
      <c r="C48" s="3"/>
      <c r="D48" s="2"/>
      <c r="E48" s="2"/>
      <c r="F48" s="2"/>
      <c r="G48" s="2"/>
      <c r="H48" s="3"/>
      <c r="I48" s="2"/>
      <c r="J48" s="2"/>
      <c r="K48" s="2"/>
      <c r="L48" s="3"/>
      <c r="M48" s="2"/>
      <c r="N48" s="2"/>
      <c r="O48" s="2"/>
      <c r="P48" s="2"/>
      <c r="Q48" s="3"/>
      <c r="R48" s="2"/>
      <c r="S48" s="2"/>
      <c r="T48" s="2"/>
      <c r="U48" s="3"/>
      <c r="V48" s="2"/>
      <c r="W48" s="2"/>
      <c r="X48" s="3"/>
      <c r="Y48" s="2"/>
      <c r="Z48" s="2"/>
      <c r="AA48" s="2"/>
      <c r="AB48" s="2"/>
      <c r="AC48" s="3"/>
      <c r="AD48" s="2"/>
      <c r="AE48" s="2"/>
      <c r="AF48" s="1"/>
      <c r="AG48" s="2"/>
      <c r="AH48" s="2"/>
      <c r="AI48" s="2"/>
      <c r="AJ48" s="3"/>
    </row>
    <row r="49" spans="1:36" ht="12.75" x14ac:dyDescent="0.2">
      <c r="A49" s="16" t="s">
        <v>47</v>
      </c>
      <c r="B49" s="88" t="s">
        <v>48</v>
      </c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1"/>
      <c r="AG49" s="2"/>
      <c r="AH49" s="2"/>
      <c r="AI49" s="2"/>
      <c r="AJ49" s="3"/>
    </row>
    <row r="50" spans="1:36" ht="29.45" customHeight="1" x14ac:dyDescent="0.2">
      <c r="A50" s="84" t="s">
        <v>49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60"/>
      <c r="AA50" s="61" t="s">
        <v>50</v>
      </c>
      <c r="AB50" s="59"/>
      <c r="AC50" s="60"/>
      <c r="AD50" s="61" t="s">
        <v>51</v>
      </c>
      <c r="AE50" s="60"/>
      <c r="AF50" s="1"/>
      <c r="AG50" s="2"/>
      <c r="AH50" s="2"/>
      <c r="AI50" s="2"/>
      <c r="AJ50" s="3"/>
    </row>
    <row r="51" spans="1:36" ht="25.9" customHeight="1" x14ac:dyDescent="0.2">
      <c r="A51" s="58" t="s">
        <v>52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60"/>
      <c r="AA51" s="62" t="s">
        <v>348</v>
      </c>
      <c r="AB51" s="59"/>
      <c r="AC51" s="60"/>
      <c r="AD51" s="62" t="s">
        <v>349</v>
      </c>
      <c r="AE51" s="60"/>
      <c r="AF51" s="1"/>
      <c r="AG51" s="2"/>
      <c r="AH51" s="2"/>
      <c r="AI51" s="2"/>
      <c r="AJ51" s="3"/>
    </row>
    <row r="52" spans="1:36" ht="12.75" x14ac:dyDescent="0.2">
      <c r="A52" s="58" t="s">
        <v>53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60"/>
      <c r="AA52" s="62" t="s">
        <v>348</v>
      </c>
      <c r="AB52" s="59"/>
      <c r="AC52" s="60"/>
      <c r="AD52" s="62" t="s">
        <v>348</v>
      </c>
      <c r="AE52" s="60"/>
      <c r="AF52" s="1"/>
      <c r="AG52" s="2"/>
      <c r="AH52" s="2"/>
      <c r="AI52" s="2"/>
      <c r="AJ52" s="3"/>
    </row>
    <row r="53" spans="1:36" ht="12.75" x14ac:dyDescent="0.2">
      <c r="A53" s="58" t="s">
        <v>54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60"/>
      <c r="AA53" s="62" t="s">
        <v>348</v>
      </c>
      <c r="AB53" s="59"/>
      <c r="AC53" s="60"/>
      <c r="AD53" s="62" t="s">
        <v>348</v>
      </c>
      <c r="AE53" s="60"/>
      <c r="AF53" s="1"/>
      <c r="AG53" s="2"/>
      <c r="AH53" s="2"/>
      <c r="AI53" s="2"/>
      <c r="AJ53" s="3"/>
    </row>
    <row r="54" spans="1:36" ht="12.75" x14ac:dyDescent="0.2">
      <c r="A54" s="58" t="s">
        <v>55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60"/>
      <c r="AA54" s="62" t="s">
        <v>348</v>
      </c>
      <c r="AB54" s="59"/>
      <c r="AC54" s="60"/>
      <c r="AD54" s="62" t="s">
        <v>348</v>
      </c>
      <c r="AE54" s="60"/>
      <c r="AF54" s="1"/>
      <c r="AG54" s="2"/>
      <c r="AH54" s="2"/>
      <c r="AI54" s="2"/>
      <c r="AJ54" s="3"/>
    </row>
    <row r="55" spans="1:36" ht="12.75" x14ac:dyDescent="0.2">
      <c r="A55" s="58" t="s">
        <v>56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60"/>
      <c r="AA55" s="62" t="s">
        <v>348</v>
      </c>
      <c r="AB55" s="59"/>
      <c r="AC55" s="60"/>
      <c r="AD55" s="62" t="s">
        <v>348</v>
      </c>
      <c r="AE55" s="60"/>
      <c r="AF55" s="1"/>
      <c r="AG55" s="2"/>
      <c r="AH55" s="2"/>
      <c r="AI55" s="2"/>
      <c r="AJ55" s="3"/>
    </row>
    <row r="56" spans="1:36" ht="12.75" x14ac:dyDescent="0.2">
      <c r="A56" s="58" t="s">
        <v>57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60"/>
      <c r="AA56" s="62" t="s">
        <v>348</v>
      </c>
      <c r="AB56" s="59"/>
      <c r="AC56" s="60"/>
      <c r="AD56" s="62" t="s">
        <v>348</v>
      </c>
      <c r="AE56" s="60"/>
      <c r="AF56" s="1"/>
      <c r="AG56" s="2"/>
      <c r="AH56" s="2"/>
      <c r="AI56" s="2"/>
      <c r="AJ56" s="3"/>
    </row>
    <row r="57" spans="1:36" ht="12.75" x14ac:dyDescent="0.2">
      <c r="A57" s="61" t="s">
        <v>21</v>
      </c>
      <c r="B57" s="60"/>
      <c r="C57" s="95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60"/>
      <c r="AA57" s="62" t="s">
        <v>348</v>
      </c>
      <c r="AB57" s="59"/>
      <c r="AC57" s="60"/>
      <c r="AD57" s="62" t="s">
        <v>348</v>
      </c>
      <c r="AE57" s="60"/>
      <c r="AF57" s="1"/>
      <c r="AG57" s="2"/>
      <c r="AH57" s="2"/>
      <c r="AI57" s="2"/>
      <c r="AJ57" s="3"/>
    </row>
    <row r="58" spans="1:36" ht="12.75" x14ac:dyDescent="0.2">
      <c r="A58" s="6"/>
      <c r="B58" s="7"/>
      <c r="C58" s="12"/>
      <c r="D58" s="12"/>
      <c r="E58" s="7"/>
      <c r="F58" s="7"/>
      <c r="G58" s="7"/>
      <c r="H58" s="7"/>
      <c r="I58" s="7"/>
      <c r="J58" s="7"/>
      <c r="K58" s="7"/>
      <c r="L58" s="3"/>
      <c r="M58" s="2"/>
      <c r="N58" s="2"/>
      <c r="O58" s="2"/>
      <c r="P58" s="2"/>
      <c r="Q58" s="3"/>
      <c r="R58" s="2"/>
      <c r="S58" s="2"/>
      <c r="T58" s="2"/>
      <c r="U58" s="3"/>
      <c r="V58" s="2"/>
      <c r="W58" s="2"/>
      <c r="X58" s="3"/>
      <c r="Y58" s="2"/>
      <c r="Z58" s="2"/>
      <c r="AA58" s="2"/>
      <c r="AB58" s="2"/>
      <c r="AC58" s="3"/>
      <c r="AD58" s="2"/>
      <c r="AE58" s="2"/>
      <c r="AF58" s="1"/>
      <c r="AG58" s="2"/>
      <c r="AH58" s="2"/>
      <c r="AI58" s="2"/>
      <c r="AJ58" s="3"/>
    </row>
    <row r="59" spans="1:36" ht="22.15" customHeight="1" x14ac:dyDescent="0.2">
      <c r="A59" s="5" t="s">
        <v>58</v>
      </c>
      <c r="B59" s="88" t="s">
        <v>59</v>
      </c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90"/>
      <c r="AF59" s="1"/>
      <c r="AG59" s="2"/>
      <c r="AH59" s="2"/>
      <c r="AI59" s="2"/>
      <c r="AJ59" s="3"/>
    </row>
    <row r="60" spans="1:36" ht="12.75" x14ac:dyDescent="0.2">
      <c r="A60" s="61" t="s">
        <v>60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60"/>
      <c r="O60" s="94" t="s">
        <v>61</v>
      </c>
      <c r="P60" s="60"/>
      <c r="Q60" s="64" t="s">
        <v>62</v>
      </c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6"/>
      <c r="AF60" s="1"/>
      <c r="AG60" s="2"/>
      <c r="AH60" s="2"/>
      <c r="AI60" s="2"/>
      <c r="AJ60" s="3"/>
    </row>
    <row r="61" spans="1:36" ht="12.75" x14ac:dyDescent="0.2">
      <c r="A61" s="58" t="s">
        <v>63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60"/>
      <c r="O61" s="100" t="s">
        <v>348</v>
      </c>
      <c r="P61" s="60"/>
      <c r="Q61" s="62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60"/>
      <c r="AF61" s="1"/>
      <c r="AG61" s="2"/>
      <c r="AH61" s="2"/>
      <c r="AI61" s="2"/>
      <c r="AJ61" s="3"/>
    </row>
    <row r="62" spans="1:36" ht="12.75" x14ac:dyDescent="0.2">
      <c r="A62" s="58" t="s">
        <v>64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60"/>
      <c r="O62" s="100" t="s">
        <v>348</v>
      </c>
      <c r="P62" s="60"/>
      <c r="Q62" s="62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60"/>
      <c r="AF62" s="1"/>
      <c r="AG62" s="2"/>
      <c r="AH62" s="2"/>
      <c r="AI62" s="2"/>
      <c r="AJ62" s="3"/>
    </row>
    <row r="63" spans="1:36" ht="12.75" x14ac:dyDescent="0.2">
      <c r="A63" s="58" t="s">
        <v>65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60"/>
      <c r="O63" s="100" t="s">
        <v>348</v>
      </c>
      <c r="P63" s="60"/>
      <c r="Q63" s="62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60"/>
      <c r="AF63" s="1"/>
      <c r="AG63" s="2"/>
      <c r="AH63" s="2"/>
      <c r="AI63" s="2"/>
      <c r="AJ63" s="3"/>
    </row>
    <row r="64" spans="1:36" ht="12.75" x14ac:dyDescent="0.2">
      <c r="A64" s="58" t="s">
        <v>66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60"/>
      <c r="O64" s="100" t="s">
        <v>348</v>
      </c>
      <c r="P64" s="60"/>
      <c r="Q64" s="62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60"/>
      <c r="AF64" s="1"/>
      <c r="AG64" s="2"/>
      <c r="AH64" s="2"/>
      <c r="AI64" s="2"/>
      <c r="AJ64" s="3"/>
    </row>
    <row r="65" spans="1:36" ht="12.75" x14ac:dyDescent="0.2">
      <c r="A65" s="58" t="s">
        <v>67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60"/>
      <c r="O65" s="100" t="s">
        <v>348</v>
      </c>
      <c r="P65" s="60"/>
      <c r="Q65" s="62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60"/>
      <c r="AF65" s="1"/>
      <c r="AG65" s="2"/>
      <c r="AH65" s="2"/>
      <c r="AI65" s="2"/>
      <c r="AJ65" s="3"/>
    </row>
    <row r="66" spans="1:36" ht="12.75" x14ac:dyDescent="0.2">
      <c r="A66" s="58" t="s">
        <v>68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60"/>
      <c r="O66" s="100" t="s">
        <v>348</v>
      </c>
      <c r="P66" s="60"/>
      <c r="Q66" s="62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60"/>
      <c r="AF66" s="1"/>
      <c r="AG66" s="2"/>
      <c r="AH66" s="2"/>
      <c r="AI66" s="2"/>
      <c r="AJ66" s="3"/>
    </row>
    <row r="67" spans="1:36" ht="12.75" x14ac:dyDescent="0.2">
      <c r="A67" s="58" t="s">
        <v>69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60"/>
      <c r="O67" s="100" t="s">
        <v>348</v>
      </c>
      <c r="P67" s="60"/>
      <c r="Q67" s="62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60"/>
      <c r="AF67" s="1"/>
      <c r="AG67" s="2"/>
      <c r="AH67" s="2"/>
      <c r="AI67" s="2"/>
      <c r="AJ67" s="3"/>
    </row>
    <row r="68" spans="1:36" ht="12.75" x14ac:dyDescent="0.2">
      <c r="A68" s="58" t="s">
        <v>70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60"/>
      <c r="O68" s="100" t="s">
        <v>348</v>
      </c>
      <c r="P68" s="60"/>
      <c r="Q68" s="62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60"/>
      <c r="AF68" s="1"/>
      <c r="AG68" s="2"/>
      <c r="AH68" s="2"/>
      <c r="AI68" s="2"/>
      <c r="AJ68" s="3"/>
    </row>
    <row r="69" spans="1:36" ht="12.75" x14ac:dyDescent="0.2">
      <c r="A69" s="61" t="s">
        <v>71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60"/>
      <c r="O69" s="100" t="s">
        <v>348</v>
      </c>
      <c r="P69" s="60"/>
      <c r="Q69" s="62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60"/>
      <c r="AF69" s="1"/>
      <c r="AG69" s="2"/>
      <c r="AH69" s="2"/>
      <c r="AI69" s="2"/>
      <c r="AJ69" s="3"/>
    </row>
    <row r="70" spans="1:36" ht="12.75" x14ac:dyDescent="0.2">
      <c r="A70" s="4"/>
      <c r="B70" s="3"/>
      <c r="C70" s="3"/>
      <c r="D70" s="2"/>
      <c r="E70" s="2"/>
      <c r="F70" s="2"/>
      <c r="G70" s="2"/>
      <c r="H70" s="3"/>
      <c r="I70" s="2"/>
      <c r="J70" s="2"/>
      <c r="K70" s="2"/>
      <c r="L70" s="3"/>
      <c r="M70" s="2"/>
      <c r="N70" s="2"/>
      <c r="O70" s="2"/>
      <c r="P70" s="2"/>
      <c r="Q70" s="3"/>
      <c r="R70" s="2"/>
      <c r="S70" s="2"/>
      <c r="T70" s="2"/>
      <c r="U70" s="3"/>
      <c r="V70" s="2"/>
      <c r="W70" s="2"/>
      <c r="X70" s="3"/>
      <c r="Y70" s="2"/>
      <c r="Z70" s="2"/>
      <c r="AA70" s="2"/>
      <c r="AB70" s="2"/>
      <c r="AC70" s="3"/>
      <c r="AD70" s="2"/>
      <c r="AE70" s="2"/>
      <c r="AF70" s="1"/>
      <c r="AG70" s="2"/>
      <c r="AH70" s="2"/>
      <c r="AI70" s="2"/>
      <c r="AJ70" s="3"/>
    </row>
    <row r="71" spans="1:36" ht="12.75" x14ac:dyDescent="0.2">
      <c r="A71" s="5" t="s">
        <v>72</v>
      </c>
      <c r="B71" s="116" t="s">
        <v>73</v>
      </c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90"/>
      <c r="AF71" s="1"/>
      <c r="AG71" s="2"/>
      <c r="AH71" s="2"/>
      <c r="AI71" s="2"/>
      <c r="AJ71" s="3"/>
    </row>
    <row r="72" spans="1:36" ht="12.75" x14ac:dyDescent="0.2">
      <c r="A72" s="61" t="s">
        <v>74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60"/>
      <c r="AD72" s="17">
        <v>42</v>
      </c>
      <c r="AE72" s="12"/>
      <c r="AF72" s="1"/>
      <c r="AG72" s="2"/>
      <c r="AH72" s="2"/>
      <c r="AI72" s="2"/>
      <c r="AJ72" s="3"/>
    </row>
    <row r="73" spans="1:36" ht="12.75" x14ac:dyDescent="0.2">
      <c r="A73" s="61" t="s">
        <v>75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60"/>
      <c r="AD73" s="17">
        <v>27</v>
      </c>
      <c r="AE73" s="18">
        <f>IF(OR(ISERR(AD73/AD72),ISNA(AD73/AD72)),"",IF(AD73/AD72=0,"",AD73/AD72))</f>
        <v>0.6428571428571429</v>
      </c>
      <c r="AF73" s="1"/>
      <c r="AG73" s="2"/>
      <c r="AH73" s="2"/>
      <c r="AI73" s="2"/>
      <c r="AJ73" s="3"/>
    </row>
    <row r="74" spans="1:36" ht="12.75" x14ac:dyDescent="0.2">
      <c r="A74" s="61" t="s">
        <v>76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60"/>
      <c r="AD74" s="17">
        <v>4</v>
      </c>
      <c r="AE74" s="12"/>
      <c r="AF74" s="1"/>
      <c r="AG74" s="2"/>
      <c r="AH74" s="2"/>
      <c r="AI74" s="2"/>
      <c r="AJ74" s="3"/>
    </row>
    <row r="75" spans="1:36" ht="12.75" x14ac:dyDescent="0.2">
      <c r="A75" s="61" t="s">
        <v>75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60"/>
      <c r="AD75" s="17">
        <v>3</v>
      </c>
      <c r="AE75" s="18">
        <f>IF(OR(ISERR(AD75/AD74),ISNA(AD75/AD74)),"",IF(AD75/AD74=0,"",AD75/AD74))</f>
        <v>0.75</v>
      </c>
      <c r="AF75" s="1"/>
      <c r="AG75" s="2"/>
      <c r="AH75" s="2"/>
      <c r="AI75" s="2"/>
      <c r="AJ75" s="3"/>
    </row>
    <row r="76" spans="1:36" ht="12.75" x14ac:dyDescent="0.2">
      <c r="A76" s="6"/>
      <c r="B76" s="7"/>
      <c r="C76" s="12"/>
      <c r="D76" s="12"/>
      <c r="E76" s="7"/>
      <c r="F76" s="7"/>
      <c r="G76" s="7"/>
      <c r="H76" s="7"/>
      <c r="I76" s="7"/>
      <c r="J76" s="7"/>
      <c r="K76" s="7"/>
      <c r="L76" s="3"/>
      <c r="M76" s="2"/>
      <c r="N76" s="2"/>
      <c r="O76" s="2"/>
      <c r="P76" s="2"/>
      <c r="Q76" s="3"/>
      <c r="R76" s="2"/>
      <c r="S76" s="2"/>
      <c r="T76" s="2"/>
      <c r="U76" s="3"/>
      <c r="V76" s="2"/>
      <c r="W76" s="2"/>
      <c r="X76" s="3"/>
      <c r="Y76" s="2"/>
      <c r="Z76" s="2"/>
      <c r="AA76" s="2"/>
      <c r="AB76" s="2"/>
      <c r="AC76" s="3"/>
      <c r="AD76" s="2"/>
      <c r="AE76" s="2"/>
      <c r="AF76" s="1"/>
      <c r="AG76" s="2"/>
      <c r="AH76" s="2"/>
      <c r="AI76" s="2"/>
      <c r="AJ76" s="3"/>
    </row>
    <row r="77" spans="1:36" ht="56.45" customHeight="1" x14ac:dyDescent="0.2">
      <c r="A77" s="112" t="s">
        <v>77</v>
      </c>
      <c r="B77" s="75" t="s">
        <v>78</v>
      </c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6"/>
      <c r="Q77" s="94" t="s">
        <v>79</v>
      </c>
      <c r="R77" s="59"/>
      <c r="S77" s="60"/>
      <c r="T77" s="94" t="s">
        <v>80</v>
      </c>
      <c r="U77" s="59"/>
      <c r="V77" s="60"/>
      <c r="W77" s="94" t="s">
        <v>81</v>
      </c>
      <c r="X77" s="59"/>
      <c r="Y77" s="60"/>
      <c r="Z77" s="94" t="s">
        <v>82</v>
      </c>
      <c r="AA77" s="59"/>
      <c r="AB77" s="59"/>
      <c r="AC77" s="60"/>
      <c r="AD77" s="94" t="s">
        <v>83</v>
      </c>
      <c r="AE77" s="60"/>
      <c r="AF77" s="1"/>
      <c r="AG77" s="2"/>
      <c r="AH77" s="2"/>
      <c r="AI77" s="2"/>
      <c r="AJ77" s="3"/>
    </row>
    <row r="78" spans="1:36" ht="12.75" x14ac:dyDescent="0.2">
      <c r="A78" s="113"/>
      <c r="B78" s="67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9"/>
      <c r="Q78" s="111">
        <v>27</v>
      </c>
      <c r="R78" s="59"/>
      <c r="S78" s="60"/>
      <c r="T78" s="111">
        <v>10</v>
      </c>
      <c r="U78" s="59"/>
      <c r="V78" s="60"/>
      <c r="W78" s="96">
        <f>IF(OR(ISERR(Q78/AD72),ISNA(Q78/AD72)),"",IF(Q78/AD72=0,"",Q78/AD72))</f>
        <v>0.6428571428571429</v>
      </c>
      <c r="X78" s="59"/>
      <c r="Y78" s="60"/>
      <c r="Z78" s="96">
        <f>IF(OR(ISERR(T78/AD73),ISNA(T78/AD73)),"",IF(T78/AD73=0,"",T78/AD73))</f>
        <v>0.37037037037037035</v>
      </c>
      <c r="AA78" s="59"/>
      <c r="AB78" s="59"/>
      <c r="AC78" s="60"/>
      <c r="AD78" s="96">
        <f>IF(OR(ISERR(T78/AD72),ISNA(T78/AD72)),"",IF(T78/AD72=0,"",T78/AD72))</f>
        <v>0.23809523809523808</v>
      </c>
      <c r="AE78" s="60"/>
      <c r="AF78" s="1"/>
      <c r="AG78" s="2"/>
      <c r="AH78" s="2"/>
      <c r="AI78" s="2"/>
      <c r="AJ78" s="3"/>
    </row>
    <row r="79" spans="1:36" ht="12.75" x14ac:dyDescent="0.2">
      <c r="A79" s="6"/>
      <c r="B79" s="7"/>
      <c r="C79" s="12"/>
      <c r="D79" s="12"/>
      <c r="E79" s="7"/>
      <c r="F79" s="7"/>
      <c r="G79" s="7"/>
      <c r="H79" s="7"/>
      <c r="I79" s="7"/>
      <c r="J79" s="19"/>
      <c r="K79" s="7"/>
      <c r="L79" s="3"/>
      <c r="M79" s="2"/>
      <c r="N79" s="2"/>
      <c r="O79" s="2"/>
      <c r="P79" s="2"/>
      <c r="Q79" s="3"/>
      <c r="R79" s="2"/>
      <c r="S79" s="2"/>
      <c r="T79" s="2"/>
      <c r="U79" s="3"/>
      <c r="V79" s="2"/>
      <c r="W79" s="2"/>
      <c r="X79" s="3"/>
      <c r="Y79" s="2"/>
      <c r="Z79" s="2"/>
      <c r="AA79" s="2"/>
      <c r="AB79" s="2"/>
      <c r="AC79" s="3"/>
      <c r="AD79" s="2"/>
      <c r="AE79" s="2"/>
      <c r="AF79" s="1"/>
      <c r="AG79" s="2"/>
      <c r="AH79" s="2"/>
      <c r="AI79" s="2"/>
      <c r="AJ79" s="3"/>
    </row>
    <row r="80" spans="1:36" ht="53.45" customHeight="1" x14ac:dyDescent="0.2">
      <c r="A80" s="112" t="s">
        <v>84</v>
      </c>
      <c r="B80" s="75" t="s">
        <v>85</v>
      </c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6"/>
      <c r="Q80" s="94" t="s">
        <v>79</v>
      </c>
      <c r="R80" s="59"/>
      <c r="S80" s="60"/>
      <c r="T80" s="94" t="s">
        <v>80</v>
      </c>
      <c r="U80" s="59"/>
      <c r="V80" s="60"/>
      <c r="W80" s="94" t="s">
        <v>86</v>
      </c>
      <c r="X80" s="59"/>
      <c r="Y80" s="60"/>
      <c r="Z80" s="94" t="s">
        <v>82</v>
      </c>
      <c r="AA80" s="59"/>
      <c r="AB80" s="59"/>
      <c r="AC80" s="60"/>
      <c r="AD80" s="94" t="s">
        <v>83</v>
      </c>
      <c r="AE80" s="60"/>
      <c r="AF80" s="1"/>
      <c r="AG80" s="2"/>
      <c r="AH80" s="2"/>
      <c r="AI80" s="2"/>
      <c r="AJ80" s="3"/>
    </row>
    <row r="81" spans="1:36" ht="12.75" x14ac:dyDescent="0.2">
      <c r="A81" s="113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9"/>
      <c r="Q81" s="100">
        <v>0</v>
      </c>
      <c r="R81" s="59"/>
      <c r="S81" s="60"/>
      <c r="T81" s="100">
        <v>0</v>
      </c>
      <c r="U81" s="59"/>
      <c r="V81" s="60"/>
      <c r="W81" s="96" t="str">
        <f>IF(OR(ISERR(Q81/AD74),ISNA(Q81/AD74)),"",IF(Q81/AD74=0,"",Q81/AD74))</f>
        <v/>
      </c>
      <c r="X81" s="59"/>
      <c r="Y81" s="60"/>
      <c r="Z81" s="96" t="str">
        <f>IF(OR(ISERR(T81/AD75),ISNA(T81/AD75)),"",IF(T81/AD75=0,"",T81/AD75))</f>
        <v/>
      </c>
      <c r="AA81" s="59"/>
      <c r="AB81" s="59"/>
      <c r="AC81" s="60"/>
      <c r="AD81" s="96" t="str">
        <f>IF(OR(ISERR(T81/AD74),ISNA(T81/AD74)),"",IF(T81/AD74=0,"",T81/AD74))</f>
        <v/>
      </c>
      <c r="AE81" s="60"/>
      <c r="AF81" s="1"/>
      <c r="AG81" s="2"/>
      <c r="AH81" s="2"/>
      <c r="AI81" s="2"/>
      <c r="AJ81" s="3"/>
    </row>
    <row r="82" spans="1:36" ht="12.75" x14ac:dyDescent="0.2">
      <c r="A82" s="6"/>
      <c r="B82" s="7"/>
      <c r="C82" s="12"/>
      <c r="D82" s="12"/>
      <c r="E82" s="7"/>
      <c r="F82" s="7"/>
      <c r="G82" s="7"/>
      <c r="H82" s="7"/>
      <c r="I82" s="7"/>
      <c r="J82" s="7"/>
      <c r="K82" s="7"/>
      <c r="L82" s="3"/>
      <c r="M82" s="2"/>
      <c r="N82" s="2"/>
      <c r="O82" s="2"/>
      <c r="P82" s="2"/>
      <c r="Q82" s="3"/>
      <c r="R82" s="2"/>
      <c r="S82" s="2"/>
      <c r="T82" s="2"/>
      <c r="U82" s="3"/>
      <c r="V82" s="2"/>
      <c r="W82" s="2"/>
      <c r="X82" s="3"/>
      <c r="Y82" s="2"/>
      <c r="Z82" s="2"/>
      <c r="AA82" s="2"/>
      <c r="AB82" s="2"/>
      <c r="AC82" s="3"/>
      <c r="AD82" s="2"/>
      <c r="AE82" s="2"/>
      <c r="AF82" s="1"/>
      <c r="AG82" s="2"/>
      <c r="AH82" s="2"/>
      <c r="AI82" s="2"/>
      <c r="AJ82" s="3"/>
    </row>
    <row r="83" spans="1:36" ht="12.75" x14ac:dyDescent="0.2">
      <c r="A83" s="5" t="s">
        <v>87</v>
      </c>
      <c r="B83" s="88" t="s">
        <v>88</v>
      </c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90"/>
      <c r="AF83" s="1"/>
      <c r="AG83" s="2"/>
      <c r="AH83" s="2"/>
      <c r="AI83" s="2"/>
      <c r="AJ83" s="3"/>
    </row>
    <row r="84" spans="1:36" ht="12.75" x14ac:dyDescent="0.2">
      <c r="A84" s="61" t="s">
        <v>89</v>
      </c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60"/>
      <c r="AE84" s="17" t="s">
        <v>349</v>
      </c>
      <c r="AF84" s="1"/>
      <c r="AG84" s="2"/>
      <c r="AH84" s="2"/>
      <c r="AI84" s="2"/>
      <c r="AJ84" s="3"/>
    </row>
    <row r="85" spans="1:36" ht="12.75" x14ac:dyDescent="0.2">
      <c r="A85" s="61" t="s">
        <v>90</v>
      </c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60"/>
      <c r="AE85" s="17" t="s">
        <v>348</v>
      </c>
      <c r="AF85" s="1"/>
      <c r="AG85" s="2"/>
      <c r="AH85" s="2"/>
      <c r="AI85" s="2"/>
      <c r="AJ85" s="3"/>
    </row>
    <row r="86" spans="1:36" ht="12.75" x14ac:dyDescent="0.2">
      <c r="A86" s="4"/>
      <c r="B86" s="3"/>
      <c r="C86" s="3"/>
      <c r="D86" s="2"/>
      <c r="E86" s="2"/>
      <c r="F86" s="2"/>
      <c r="G86" s="2"/>
      <c r="H86" s="3"/>
      <c r="I86" s="2"/>
      <c r="J86" s="2"/>
      <c r="K86" s="2"/>
      <c r="L86" s="3"/>
      <c r="M86" s="2"/>
      <c r="N86" s="2"/>
      <c r="O86" s="2"/>
      <c r="P86" s="2"/>
      <c r="Q86" s="3"/>
      <c r="R86" s="2"/>
      <c r="S86" s="2"/>
      <c r="T86" s="2"/>
      <c r="U86" s="3"/>
      <c r="V86" s="2"/>
      <c r="W86" s="2"/>
      <c r="X86" s="3"/>
      <c r="Y86" s="2"/>
      <c r="Z86" s="2"/>
      <c r="AA86" s="2"/>
      <c r="AB86" s="2"/>
      <c r="AC86" s="3"/>
      <c r="AD86" s="2"/>
      <c r="AE86" s="2"/>
      <c r="AF86" s="1"/>
      <c r="AG86" s="2"/>
      <c r="AH86" s="2"/>
      <c r="AI86" s="2"/>
      <c r="AJ86" s="3"/>
    </row>
    <row r="87" spans="1:36" ht="12.75" x14ac:dyDescent="0.2">
      <c r="A87" s="16" t="s">
        <v>91</v>
      </c>
      <c r="B87" s="116" t="s">
        <v>92</v>
      </c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90"/>
      <c r="AF87" s="1"/>
      <c r="AG87" s="2"/>
      <c r="AH87" s="2"/>
      <c r="AI87" s="2"/>
      <c r="AJ87" s="3"/>
    </row>
    <row r="88" spans="1:36" ht="12.75" x14ac:dyDescent="0.2">
      <c r="A88" s="64" t="s">
        <v>93</v>
      </c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94" t="s">
        <v>94</v>
      </c>
      <c r="M88" s="59"/>
      <c r="N88" s="59"/>
      <c r="O88" s="59"/>
      <c r="P88" s="59"/>
      <c r="Q88" s="59"/>
      <c r="R88" s="59"/>
      <c r="S88" s="59"/>
      <c r="T88" s="59"/>
      <c r="U88" s="59"/>
      <c r="V88" s="60"/>
      <c r="W88" s="94" t="s">
        <v>95</v>
      </c>
      <c r="X88" s="59"/>
      <c r="Y88" s="59"/>
      <c r="Z88" s="59"/>
      <c r="AA88" s="59"/>
      <c r="AB88" s="60"/>
      <c r="AC88" s="97" t="s">
        <v>96</v>
      </c>
      <c r="AD88" s="65"/>
      <c r="AE88" s="66"/>
      <c r="AF88" s="1"/>
      <c r="AG88" s="2"/>
      <c r="AH88" s="2"/>
      <c r="AI88" s="2"/>
      <c r="AJ88" s="3"/>
    </row>
    <row r="89" spans="1:36" ht="30.6" customHeight="1" x14ac:dyDescent="0.2">
      <c r="A89" s="76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94" t="s">
        <v>97</v>
      </c>
      <c r="M89" s="60"/>
      <c r="N89" s="94" t="s">
        <v>98</v>
      </c>
      <c r="O89" s="60"/>
      <c r="P89" s="94" t="s">
        <v>99</v>
      </c>
      <c r="Q89" s="59"/>
      <c r="R89" s="59"/>
      <c r="S89" s="60"/>
      <c r="T89" s="94" t="s">
        <v>100</v>
      </c>
      <c r="U89" s="59"/>
      <c r="V89" s="60"/>
      <c r="W89" s="94" t="s">
        <v>101</v>
      </c>
      <c r="X89" s="60"/>
      <c r="Y89" s="94" t="s">
        <v>102</v>
      </c>
      <c r="Z89" s="59"/>
      <c r="AA89" s="59"/>
      <c r="AB89" s="60"/>
      <c r="AC89" s="67"/>
      <c r="AD89" s="68"/>
      <c r="AE89" s="69"/>
      <c r="AF89" s="1"/>
      <c r="AG89" s="2"/>
      <c r="AH89" s="2"/>
      <c r="AI89" s="2"/>
      <c r="AJ89" s="3"/>
    </row>
    <row r="90" spans="1:36" ht="12.75" x14ac:dyDescent="0.2">
      <c r="A90" s="58" t="s">
        <v>103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98">
        <f t="shared" ref="L90:L100" si="0">IF(SUM(N90,P90,T90)&gt;0,SUM(N90,P90,T90),"")</f>
        <v>1</v>
      </c>
      <c r="M90" s="60"/>
      <c r="N90" s="95">
        <v>1</v>
      </c>
      <c r="O90" s="60"/>
      <c r="P90" s="95"/>
      <c r="Q90" s="59"/>
      <c r="R90" s="59"/>
      <c r="S90" s="60"/>
      <c r="T90" s="95"/>
      <c r="U90" s="59"/>
      <c r="V90" s="60"/>
      <c r="W90" s="95">
        <v>1</v>
      </c>
      <c r="X90" s="60"/>
      <c r="Y90" s="95"/>
      <c r="Z90" s="59"/>
      <c r="AA90" s="59"/>
      <c r="AB90" s="60"/>
      <c r="AC90" s="93"/>
      <c r="AD90" s="59"/>
      <c r="AE90" s="60"/>
      <c r="AF90" s="1"/>
      <c r="AG90" s="2"/>
      <c r="AH90" s="2"/>
      <c r="AI90" s="2"/>
      <c r="AJ90" s="3"/>
    </row>
    <row r="91" spans="1:36" ht="12.75" x14ac:dyDescent="0.2">
      <c r="A91" s="58" t="s">
        <v>104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98">
        <f t="shared" si="0"/>
        <v>1</v>
      </c>
      <c r="M91" s="60"/>
      <c r="N91" s="95">
        <v>1</v>
      </c>
      <c r="O91" s="60"/>
      <c r="P91" s="95"/>
      <c r="Q91" s="59"/>
      <c r="R91" s="59"/>
      <c r="S91" s="60"/>
      <c r="T91" s="95"/>
      <c r="U91" s="59"/>
      <c r="V91" s="60"/>
      <c r="W91" s="95">
        <v>1</v>
      </c>
      <c r="X91" s="60"/>
      <c r="Y91" s="95"/>
      <c r="Z91" s="59"/>
      <c r="AA91" s="59"/>
      <c r="AB91" s="60"/>
      <c r="AC91" s="93"/>
      <c r="AD91" s="59"/>
      <c r="AE91" s="60"/>
      <c r="AF91" s="1"/>
      <c r="AG91" s="2"/>
      <c r="AH91" s="2"/>
      <c r="AI91" s="2"/>
      <c r="AJ91" s="3"/>
    </row>
    <row r="92" spans="1:36" ht="12.75" x14ac:dyDescent="0.2">
      <c r="A92" s="58" t="s">
        <v>105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98">
        <f t="shared" si="0"/>
        <v>1</v>
      </c>
      <c r="M92" s="60"/>
      <c r="N92" s="95">
        <v>1</v>
      </c>
      <c r="O92" s="60"/>
      <c r="P92" s="95"/>
      <c r="Q92" s="59"/>
      <c r="R92" s="59"/>
      <c r="S92" s="60"/>
      <c r="T92" s="95"/>
      <c r="U92" s="59"/>
      <c r="V92" s="60"/>
      <c r="W92" s="95">
        <v>1</v>
      </c>
      <c r="X92" s="60"/>
      <c r="Y92" s="95"/>
      <c r="Z92" s="59"/>
      <c r="AA92" s="59"/>
      <c r="AB92" s="60"/>
      <c r="AC92" s="93"/>
      <c r="AD92" s="59"/>
      <c r="AE92" s="60"/>
      <c r="AF92" s="1"/>
      <c r="AG92" s="2"/>
      <c r="AH92" s="2"/>
      <c r="AI92" s="2"/>
      <c r="AJ92" s="3"/>
    </row>
    <row r="93" spans="1:36" ht="12.75" x14ac:dyDescent="0.2">
      <c r="A93" s="58" t="s">
        <v>106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98" t="str">
        <f t="shared" si="0"/>
        <v/>
      </c>
      <c r="M93" s="60"/>
      <c r="N93" s="95"/>
      <c r="O93" s="60"/>
      <c r="P93" s="95"/>
      <c r="Q93" s="59"/>
      <c r="R93" s="59"/>
      <c r="S93" s="60"/>
      <c r="T93" s="95"/>
      <c r="U93" s="59"/>
      <c r="V93" s="60"/>
      <c r="W93" s="95"/>
      <c r="X93" s="60"/>
      <c r="Y93" s="95"/>
      <c r="Z93" s="59"/>
      <c r="AA93" s="59"/>
      <c r="AB93" s="60"/>
      <c r="AC93" s="93"/>
      <c r="AD93" s="59"/>
      <c r="AE93" s="60"/>
      <c r="AF93" s="1"/>
      <c r="AG93" s="2"/>
      <c r="AH93" s="2"/>
      <c r="AI93" s="2"/>
      <c r="AJ93" s="3"/>
    </row>
    <row r="94" spans="1:36" ht="12.75" x14ac:dyDescent="0.2">
      <c r="A94" s="58" t="s">
        <v>107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98" t="str">
        <f t="shared" si="0"/>
        <v/>
      </c>
      <c r="M94" s="60"/>
      <c r="N94" s="95"/>
      <c r="O94" s="60"/>
      <c r="P94" s="95"/>
      <c r="Q94" s="59"/>
      <c r="R94" s="59"/>
      <c r="S94" s="60"/>
      <c r="T94" s="95"/>
      <c r="U94" s="59"/>
      <c r="V94" s="60"/>
      <c r="W94" s="95"/>
      <c r="X94" s="60"/>
      <c r="Y94" s="95"/>
      <c r="Z94" s="59"/>
      <c r="AA94" s="59"/>
      <c r="AB94" s="60"/>
      <c r="AC94" s="93"/>
      <c r="AD94" s="59"/>
      <c r="AE94" s="60"/>
      <c r="AF94" s="1"/>
      <c r="AG94" s="2"/>
      <c r="AH94" s="2"/>
      <c r="AI94" s="2"/>
      <c r="AJ94" s="3"/>
    </row>
    <row r="95" spans="1:36" ht="12.75" x14ac:dyDescent="0.2">
      <c r="A95" s="58" t="s">
        <v>108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98" t="str">
        <f t="shared" si="0"/>
        <v/>
      </c>
      <c r="M95" s="60"/>
      <c r="N95" s="95"/>
      <c r="O95" s="60"/>
      <c r="P95" s="95"/>
      <c r="Q95" s="59"/>
      <c r="R95" s="59"/>
      <c r="S95" s="60"/>
      <c r="T95" s="95"/>
      <c r="U95" s="59"/>
      <c r="V95" s="60"/>
      <c r="W95" s="95"/>
      <c r="X95" s="60"/>
      <c r="Y95" s="95"/>
      <c r="Z95" s="59"/>
      <c r="AA95" s="59"/>
      <c r="AB95" s="60"/>
      <c r="AC95" s="93"/>
      <c r="AD95" s="59"/>
      <c r="AE95" s="60"/>
      <c r="AF95" s="1"/>
      <c r="AG95" s="2"/>
      <c r="AH95" s="2"/>
      <c r="AI95" s="2"/>
      <c r="AJ95" s="3"/>
    </row>
    <row r="96" spans="1:36" ht="12.75" x14ac:dyDescent="0.2">
      <c r="A96" s="58" t="s">
        <v>109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98" t="str">
        <f t="shared" si="0"/>
        <v/>
      </c>
      <c r="M96" s="60"/>
      <c r="N96" s="95"/>
      <c r="O96" s="60"/>
      <c r="P96" s="95"/>
      <c r="Q96" s="59"/>
      <c r="R96" s="59"/>
      <c r="S96" s="60"/>
      <c r="T96" s="95"/>
      <c r="U96" s="59"/>
      <c r="V96" s="60"/>
      <c r="W96" s="95"/>
      <c r="X96" s="60"/>
      <c r="Y96" s="95"/>
      <c r="Z96" s="59"/>
      <c r="AA96" s="59"/>
      <c r="AB96" s="60"/>
      <c r="AC96" s="93"/>
      <c r="AD96" s="59"/>
      <c r="AE96" s="60"/>
      <c r="AF96" s="1"/>
      <c r="AG96" s="2"/>
      <c r="AH96" s="2"/>
      <c r="AI96" s="2"/>
      <c r="AJ96" s="3"/>
    </row>
    <row r="97" spans="1:36" ht="12.75" x14ac:dyDescent="0.2">
      <c r="A97" s="58" t="s">
        <v>110</v>
      </c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98" t="str">
        <f t="shared" si="0"/>
        <v/>
      </c>
      <c r="M97" s="60"/>
      <c r="N97" s="95"/>
      <c r="O97" s="60"/>
      <c r="P97" s="95"/>
      <c r="Q97" s="59"/>
      <c r="R97" s="59"/>
      <c r="S97" s="60"/>
      <c r="T97" s="95"/>
      <c r="U97" s="59"/>
      <c r="V97" s="60"/>
      <c r="W97" s="95"/>
      <c r="X97" s="60"/>
      <c r="Y97" s="95"/>
      <c r="Z97" s="59"/>
      <c r="AA97" s="59"/>
      <c r="AB97" s="60"/>
      <c r="AC97" s="93"/>
      <c r="AD97" s="59"/>
      <c r="AE97" s="60"/>
      <c r="AF97" s="1"/>
      <c r="AG97" s="2"/>
      <c r="AH97" s="2"/>
      <c r="AI97" s="2"/>
      <c r="AJ97" s="3"/>
    </row>
    <row r="98" spans="1:36" ht="12.75" x14ac:dyDescent="0.2">
      <c r="A98" s="58" t="s">
        <v>111</v>
      </c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98" t="str">
        <f t="shared" si="0"/>
        <v/>
      </c>
      <c r="M98" s="60"/>
      <c r="N98" s="95"/>
      <c r="O98" s="60"/>
      <c r="P98" s="95"/>
      <c r="Q98" s="59"/>
      <c r="R98" s="59"/>
      <c r="S98" s="60"/>
      <c r="T98" s="95"/>
      <c r="U98" s="59"/>
      <c r="V98" s="60"/>
      <c r="W98" s="95"/>
      <c r="X98" s="60"/>
      <c r="Y98" s="95"/>
      <c r="Z98" s="59"/>
      <c r="AA98" s="59"/>
      <c r="AB98" s="60"/>
      <c r="AC98" s="93"/>
      <c r="AD98" s="59"/>
      <c r="AE98" s="60"/>
      <c r="AF98" s="1"/>
      <c r="AG98" s="2"/>
      <c r="AH98" s="2"/>
      <c r="AI98" s="2"/>
      <c r="AJ98" s="3"/>
    </row>
    <row r="99" spans="1:36" ht="12.75" x14ac:dyDescent="0.2">
      <c r="A99" s="58" t="s">
        <v>112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98" t="str">
        <f t="shared" si="0"/>
        <v/>
      </c>
      <c r="M99" s="60"/>
      <c r="N99" s="95"/>
      <c r="O99" s="60"/>
      <c r="P99" s="95"/>
      <c r="Q99" s="59"/>
      <c r="R99" s="59"/>
      <c r="S99" s="60"/>
      <c r="T99" s="95"/>
      <c r="U99" s="59"/>
      <c r="V99" s="60"/>
      <c r="W99" s="95"/>
      <c r="X99" s="60"/>
      <c r="Y99" s="95"/>
      <c r="Z99" s="59"/>
      <c r="AA99" s="59"/>
      <c r="AB99" s="60"/>
      <c r="AC99" s="93"/>
      <c r="AD99" s="59"/>
      <c r="AE99" s="60"/>
      <c r="AF99" s="1"/>
      <c r="AG99" s="2"/>
      <c r="AH99" s="2"/>
      <c r="AI99" s="2"/>
      <c r="AJ99" s="3"/>
    </row>
    <row r="100" spans="1:36" ht="12.75" x14ac:dyDescent="0.2">
      <c r="A100" s="58" t="s">
        <v>113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98">
        <f t="shared" si="0"/>
        <v>1</v>
      </c>
      <c r="M100" s="60"/>
      <c r="N100" s="95"/>
      <c r="O100" s="60"/>
      <c r="P100" s="95">
        <v>1</v>
      </c>
      <c r="Q100" s="59"/>
      <c r="R100" s="59"/>
      <c r="S100" s="60"/>
      <c r="T100" s="95"/>
      <c r="U100" s="59"/>
      <c r="V100" s="60"/>
      <c r="W100" s="95">
        <v>1</v>
      </c>
      <c r="X100" s="60"/>
      <c r="Y100" s="95"/>
      <c r="Z100" s="59"/>
      <c r="AA100" s="59"/>
      <c r="AB100" s="60"/>
      <c r="AC100" s="93"/>
      <c r="AD100" s="59"/>
      <c r="AE100" s="60"/>
      <c r="AF100" s="1"/>
      <c r="AG100" s="2"/>
      <c r="AH100" s="2"/>
      <c r="AI100" s="2"/>
      <c r="AJ100" s="3"/>
    </row>
    <row r="101" spans="1:36" ht="12.75" x14ac:dyDescent="0.2">
      <c r="A101" s="4"/>
      <c r="B101" s="3"/>
      <c r="C101" s="3"/>
      <c r="D101" s="2"/>
      <c r="E101" s="2"/>
      <c r="F101" s="2"/>
      <c r="G101" s="2"/>
      <c r="H101" s="3"/>
      <c r="I101" s="2"/>
      <c r="J101" s="2"/>
      <c r="K101" s="2"/>
      <c r="L101" s="3"/>
      <c r="M101" s="2"/>
      <c r="N101" s="2"/>
      <c r="O101" s="2"/>
      <c r="P101" s="2"/>
      <c r="Q101" s="3"/>
      <c r="R101" s="2"/>
      <c r="S101" s="2"/>
      <c r="T101" s="2"/>
      <c r="U101" s="3"/>
      <c r="V101" s="2"/>
      <c r="W101" s="2"/>
      <c r="X101" s="3"/>
      <c r="Y101" s="2"/>
      <c r="Z101" s="2"/>
      <c r="AA101" s="2"/>
      <c r="AB101" s="2"/>
      <c r="AC101" s="3"/>
      <c r="AD101" s="2"/>
      <c r="AE101" s="2"/>
      <c r="AF101" s="1"/>
      <c r="AG101" s="2"/>
      <c r="AH101" s="2"/>
      <c r="AI101" s="2"/>
      <c r="AJ101" s="3"/>
    </row>
    <row r="102" spans="1:36" ht="12.75" x14ac:dyDescent="0.2">
      <c r="A102" s="8" t="s">
        <v>114</v>
      </c>
      <c r="B102" s="114" t="s">
        <v>115</v>
      </c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60"/>
      <c r="AE102" s="17" t="s">
        <v>349</v>
      </c>
      <c r="AF102" s="1"/>
      <c r="AG102" s="2"/>
      <c r="AH102" s="2"/>
      <c r="AI102" s="2"/>
      <c r="AJ102" s="3"/>
    </row>
    <row r="103" spans="1:36" ht="12.75" x14ac:dyDescent="0.2">
      <c r="A103" s="58" t="s">
        <v>116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60"/>
      <c r="AE103" s="17" t="s">
        <v>349</v>
      </c>
      <c r="AF103" s="1"/>
      <c r="AG103" s="2"/>
      <c r="AH103" s="2"/>
      <c r="AI103" s="2"/>
      <c r="AJ103" s="3"/>
    </row>
    <row r="104" spans="1:36" ht="12.75" x14ac:dyDescent="0.2">
      <c r="A104" s="58" t="s">
        <v>117</v>
      </c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60"/>
      <c r="AE104" s="17" t="s">
        <v>349</v>
      </c>
      <c r="AF104" s="1"/>
      <c r="AG104" s="2"/>
      <c r="AH104" s="2"/>
      <c r="AI104" s="2"/>
      <c r="AJ104" s="3"/>
    </row>
    <row r="105" spans="1:36" ht="12.75" x14ac:dyDescent="0.2">
      <c r="A105" s="58" t="s">
        <v>118</v>
      </c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60"/>
      <c r="AE105" s="17" t="s">
        <v>349</v>
      </c>
      <c r="AF105" s="1"/>
      <c r="AG105" s="2"/>
      <c r="AH105" s="2"/>
      <c r="AI105" s="2"/>
      <c r="AJ105" s="3"/>
    </row>
    <row r="106" spans="1:36" ht="12.75" x14ac:dyDescent="0.2">
      <c r="A106" s="58" t="s">
        <v>119</v>
      </c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60"/>
      <c r="AE106" s="17" t="s">
        <v>349</v>
      </c>
      <c r="AF106" s="1"/>
      <c r="AG106" s="2"/>
      <c r="AH106" s="2"/>
      <c r="AI106" s="2"/>
      <c r="AJ106" s="3"/>
    </row>
    <row r="107" spans="1:36" ht="12.75" x14ac:dyDescent="0.2">
      <c r="A107" s="58" t="s">
        <v>120</v>
      </c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60"/>
      <c r="AE107" s="17" t="s">
        <v>349</v>
      </c>
      <c r="AF107" s="1"/>
      <c r="AG107" s="2"/>
      <c r="AH107" s="2"/>
      <c r="AI107" s="2"/>
      <c r="AJ107" s="3"/>
    </row>
    <row r="108" spans="1:36" ht="12.75" x14ac:dyDescent="0.2">
      <c r="A108" s="64" t="s">
        <v>121</v>
      </c>
      <c r="B108" s="65"/>
      <c r="C108" s="65"/>
      <c r="D108" s="65"/>
      <c r="E108" s="65"/>
      <c r="F108" s="65"/>
      <c r="G108" s="61" t="s">
        <v>122</v>
      </c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60"/>
      <c r="AE108" s="17" t="s">
        <v>349</v>
      </c>
      <c r="AF108" s="1"/>
      <c r="AG108" s="2"/>
      <c r="AH108" s="2"/>
      <c r="AI108" s="2"/>
      <c r="AJ108" s="3"/>
    </row>
    <row r="109" spans="1:36" ht="12.75" x14ac:dyDescent="0.2">
      <c r="A109" s="76"/>
      <c r="B109" s="77"/>
      <c r="C109" s="77"/>
      <c r="D109" s="77"/>
      <c r="E109" s="77"/>
      <c r="F109" s="77"/>
      <c r="G109" s="61" t="s">
        <v>123</v>
      </c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60"/>
      <c r="AE109" s="17" t="s">
        <v>349</v>
      </c>
      <c r="AF109" s="1"/>
      <c r="AG109" s="2"/>
      <c r="AH109" s="2"/>
      <c r="AI109" s="2"/>
      <c r="AJ109" s="3"/>
    </row>
    <row r="110" spans="1:36" ht="12.75" x14ac:dyDescent="0.2">
      <c r="A110" s="76"/>
      <c r="B110" s="77"/>
      <c r="C110" s="77"/>
      <c r="D110" s="77"/>
      <c r="E110" s="77"/>
      <c r="F110" s="77"/>
      <c r="G110" s="61" t="s">
        <v>124</v>
      </c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60"/>
      <c r="AE110" s="17" t="s">
        <v>349</v>
      </c>
      <c r="AF110" s="1"/>
      <c r="AG110" s="2"/>
      <c r="AH110" s="2"/>
      <c r="AI110" s="2"/>
      <c r="AJ110" s="3"/>
    </row>
    <row r="111" spans="1:36" ht="12.75" x14ac:dyDescent="0.2">
      <c r="A111" s="76"/>
      <c r="B111" s="77"/>
      <c r="C111" s="77"/>
      <c r="D111" s="77"/>
      <c r="E111" s="77"/>
      <c r="F111" s="77"/>
      <c r="G111" s="61" t="s">
        <v>125</v>
      </c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60"/>
      <c r="AE111" s="17" t="s">
        <v>349</v>
      </c>
      <c r="AF111" s="1"/>
      <c r="AG111" s="2"/>
      <c r="AH111" s="2"/>
      <c r="AI111" s="2"/>
      <c r="AJ111" s="3"/>
    </row>
    <row r="112" spans="1:36" ht="12.75" x14ac:dyDescent="0.2">
      <c r="A112" s="76"/>
      <c r="B112" s="77"/>
      <c r="C112" s="77"/>
      <c r="D112" s="77"/>
      <c r="E112" s="77"/>
      <c r="F112" s="77"/>
      <c r="G112" s="61" t="s">
        <v>126</v>
      </c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60"/>
      <c r="AE112" s="17" t="s">
        <v>349</v>
      </c>
      <c r="AF112" s="1"/>
      <c r="AG112" s="2"/>
      <c r="AH112" s="2"/>
      <c r="AI112" s="2"/>
      <c r="AJ112" s="3"/>
    </row>
    <row r="113" spans="1:36" ht="12.75" x14ac:dyDescent="0.2">
      <c r="A113" s="67"/>
      <c r="B113" s="68"/>
      <c r="C113" s="68"/>
      <c r="D113" s="68"/>
      <c r="E113" s="68"/>
      <c r="F113" s="68"/>
      <c r="G113" s="61" t="s">
        <v>127</v>
      </c>
      <c r="H113" s="59"/>
      <c r="I113" s="59"/>
      <c r="J113" s="59"/>
      <c r="K113" s="59"/>
      <c r="L113" s="59"/>
      <c r="M113" s="59"/>
      <c r="N113" s="59"/>
      <c r="O113" s="59"/>
      <c r="P113" s="60"/>
      <c r="Q113" s="101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9"/>
      <c r="AF113" s="1"/>
      <c r="AG113" s="2"/>
      <c r="AH113" s="2"/>
      <c r="AI113" s="2"/>
      <c r="AJ113" s="3"/>
    </row>
    <row r="114" spans="1:36" ht="12.75" x14ac:dyDescent="0.2">
      <c r="A114" s="4"/>
      <c r="B114" s="3"/>
      <c r="C114" s="3"/>
      <c r="D114" s="2"/>
      <c r="E114" s="2"/>
      <c r="F114" s="2"/>
      <c r="G114" s="2"/>
      <c r="H114" s="3"/>
      <c r="I114" s="2"/>
      <c r="J114" s="2"/>
      <c r="K114" s="2"/>
      <c r="L114" s="3"/>
      <c r="M114" s="2"/>
      <c r="N114" s="2"/>
      <c r="O114" s="2"/>
      <c r="P114" s="2"/>
      <c r="Q114" s="3"/>
      <c r="R114" s="2"/>
      <c r="S114" s="2"/>
      <c r="T114" s="2"/>
      <c r="U114" s="3"/>
      <c r="V114" s="2"/>
      <c r="W114" s="2"/>
      <c r="X114" s="3"/>
      <c r="Y114" s="2"/>
      <c r="Z114" s="2"/>
      <c r="AA114" s="2"/>
      <c r="AB114" s="2"/>
      <c r="AC114" s="3"/>
      <c r="AD114" s="2"/>
      <c r="AE114" s="2"/>
      <c r="AF114" s="1"/>
      <c r="AG114" s="2"/>
      <c r="AH114" s="2"/>
      <c r="AI114" s="2"/>
      <c r="AJ114" s="3"/>
    </row>
    <row r="115" spans="1:36" ht="12.75" x14ac:dyDescent="0.2">
      <c r="A115" s="5" t="s">
        <v>128</v>
      </c>
      <c r="B115" s="124" t="s">
        <v>129</v>
      </c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1"/>
      <c r="AG115" s="2"/>
      <c r="AH115" s="2"/>
      <c r="AI115" s="2"/>
      <c r="AJ115" s="3"/>
    </row>
    <row r="116" spans="1:36" ht="12.75" x14ac:dyDescent="0.2">
      <c r="A116" s="6"/>
      <c r="B116" s="7"/>
      <c r="C116" s="12"/>
      <c r="D116" s="7"/>
      <c r="E116" s="7"/>
      <c r="F116" s="7"/>
      <c r="G116" s="7"/>
      <c r="H116" s="7"/>
      <c r="I116" s="7"/>
      <c r="J116" s="7"/>
      <c r="K116" s="7"/>
      <c r="L116" s="3"/>
      <c r="M116" s="2"/>
      <c r="N116" s="2"/>
      <c r="O116" s="2"/>
      <c r="P116" s="2"/>
      <c r="Q116" s="3"/>
      <c r="R116" s="2"/>
      <c r="S116" s="2"/>
      <c r="T116" s="2"/>
      <c r="U116" s="3"/>
      <c r="V116" s="2"/>
      <c r="W116" s="2"/>
      <c r="X116" s="3"/>
      <c r="Y116" s="2"/>
      <c r="Z116" s="2"/>
      <c r="AA116" s="2"/>
      <c r="AB116" s="2"/>
      <c r="AC116" s="3"/>
      <c r="AD116" s="2"/>
      <c r="AE116" s="2"/>
      <c r="AF116" s="1"/>
      <c r="AG116" s="2"/>
      <c r="AH116" s="2"/>
      <c r="AI116" s="2"/>
      <c r="AJ116" s="3"/>
    </row>
    <row r="117" spans="1:36" ht="12.75" x14ac:dyDescent="0.2">
      <c r="A117" s="16" t="s">
        <v>130</v>
      </c>
      <c r="B117" s="121" t="s">
        <v>131</v>
      </c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90"/>
      <c r="AF117" s="1"/>
      <c r="AG117" s="2"/>
      <c r="AH117" s="2"/>
      <c r="AI117" s="2"/>
      <c r="AJ117" s="3"/>
    </row>
    <row r="118" spans="1:36" ht="42" customHeight="1" x14ac:dyDescent="0.2">
      <c r="A118" s="64" t="s">
        <v>132</v>
      </c>
      <c r="B118" s="65"/>
      <c r="C118" s="65"/>
      <c r="D118" s="65"/>
      <c r="E118" s="61" t="s">
        <v>133</v>
      </c>
      <c r="F118" s="59"/>
      <c r="G118" s="59"/>
      <c r="H118" s="60"/>
      <c r="I118" s="61" t="s">
        <v>134</v>
      </c>
      <c r="J118" s="59"/>
      <c r="K118" s="59"/>
      <c r="L118" s="59"/>
      <c r="M118" s="59"/>
      <c r="N118" s="132" t="s">
        <v>135</v>
      </c>
      <c r="O118" s="59"/>
      <c r="P118" s="59"/>
      <c r="Q118" s="59"/>
      <c r="R118" s="61" t="s">
        <v>136</v>
      </c>
      <c r="S118" s="59"/>
      <c r="T118" s="59"/>
      <c r="U118" s="59"/>
      <c r="V118" s="61" t="s">
        <v>338</v>
      </c>
      <c r="W118" s="59"/>
      <c r="X118" s="59"/>
      <c r="Y118" s="59"/>
      <c r="Z118" s="61" t="s">
        <v>137</v>
      </c>
      <c r="AA118" s="59"/>
      <c r="AB118" s="59"/>
      <c r="AC118" s="59"/>
      <c r="AD118" s="61" t="s">
        <v>343</v>
      </c>
      <c r="AE118" s="60"/>
      <c r="AF118" s="1"/>
      <c r="AG118" s="2"/>
      <c r="AH118" s="2"/>
      <c r="AI118" s="2"/>
      <c r="AJ118" s="3"/>
    </row>
    <row r="119" spans="1:36" ht="12.75" x14ac:dyDescent="0.2">
      <c r="A119" s="61" t="s">
        <v>138</v>
      </c>
      <c r="B119" s="59"/>
      <c r="C119" s="59"/>
      <c r="D119" s="59"/>
      <c r="E119" s="62"/>
      <c r="F119" s="59"/>
      <c r="G119" s="59"/>
      <c r="H119" s="60"/>
      <c r="I119" s="62"/>
      <c r="J119" s="59"/>
      <c r="K119" s="59"/>
      <c r="L119" s="59"/>
      <c r="M119" s="60"/>
      <c r="N119" s="62"/>
      <c r="O119" s="59"/>
      <c r="P119" s="59"/>
      <c r="Q119" s="60"/>
      <c r="R119" s="62"/>
      <c r="S119" s="59"/>
      <c r="T119" s="59"/>
      <c r="U119" s="60"/>
      <c r="V119" s="62"/>
      <c r="W119" s="59"/>
      <c r="X119" s="59"/>
      <c r="Y119" s="60"/>
      <c r="Z119" s="62"/>
      <c r="AA119" s="59"/>
      <c r="AB119" s="59"/>
      <c r="AC119" s="60"/>
      <c r="AD119" s="62"/>
      <c r="AE119" s="60"/>
      <c r="AF119" s="13"/>
      <c r="AG119" s="2"/>
      <c r="AH119" s="2"/>
      <c r="AI119" s="2"/>
      <c r="AJ119" s="3"/>
    </row>
    <row r="120" spans="1:36" ht="12.75" x14ac:dyDescent="0.2">
      <c r="A120" s="61">
        <v>1</v>
      </c>
      <c r="B120" s="59"/>
      <c r="C120" s="59"/>
      <c r="D120" s="59"/>
      <c r="E120" s="62">
        <v>3</v>
      </c>
      <c r="F120" s="59"/>
      <c r="G120" s="59"/>
      <c r="H120" s="60"/>
      <c r="I120" s="62">
        <v>1</v>
      </c>
      <c r="J120" s="59"/>
      <c r="K120" s="59"/>
      <c r="L120" s="59"/>
      <c r="M120" s="60"/>
      <c r="N120" s="62"/>
      <c r="O120" s="59"/>
      <c r="P120" s="59"/>
      <c r="Q120" s="60"/>
      <c r="R120" s="62">
        <v>85</v>
      </c>
      <c r="S120" s="59"/>
      <c r="T120" s="59"/>
      <c r="U120" s="60"/>
      <c r="V120" s="62"/>
      <c r="W120" s="59"/>
      <c r="X120" s="59"/>
      <c r="Y120" s="60"/>
      <c r="Z120" s="62">
        <v>3</v>
      </c>
      <c r="AA120" s="59"/>
      <c r="AB120" s="59"/>
      <c r="AC120" s="60"/>
      <c r="AD120" s="62">
        <v>2</v>
      </c>
      <c r="AE120" s="60"/>
      <c r="AF120" s="13"/>
      <c r="AG120" s="2"/>
      <c r="AH120" s="2"/>
      <c r="AI120" s="2"/>
      <c r="AJ120" s="3"/>
    </row>
    <row r="121" spans="1:36" ht="12.75" x14ac:dyDescent="0.2">
      <c r="A121" s="61" t="s">
        <v>139</v>
      </c>
      <c r="B121" s="59"/>
      <c r="C121" s="59"/>
      <c r="D121" s="59"/>
      <c r="E121" s="62"/>
      <c r="F121" s="59"/>
      <c r="G121" s="59"/>
      <c r="H121" s="60"/>
      <c r="I121" s="62"/>
      <c r="J121" s="59"/>
      <c r="K121" s="59"/>
      <c r="L121" s="59"/>
      <c r="M121" s="60"/>
      <c r="N121" s="62"/>
      <c r="O121" s="59"/>
      <c r="P121" s="59"/>
      <c r="Q121" s="60"/>
      <c r="R121" s="62"/>
      <c r="S121" s="59"/>
      <c r="T121" s="59"/>
      <c r="U121" s="60"/>
      <c r="V121" s="62"/>
      <c r="W121" s="59"/>
      <c r="X121" s="59"/>
      <c r="Y121" s="60"/>
      <c r="Z121" s="62"/>
      <c r="AA121" s="59"/>
      <c r="AB121" s="59"/>
      <c r="AC121" s="60"/>
      <c r="AD121" s="62"/>
      <c r="AE121" s="60"/>
      <c r="AF121" s="13"/>
      <c r="AG121" s="2"/>
      <c r="AH121" s="2"/>
      <c r="AI121" s="2"/>
      <c r="AJ121" s="3"/>
    </row>
    <row r="122" spans="1:36" ht="12.75" x14ac:dyDescent="0.2">
      <c r="A122" s="61" t="s">
        <v>140</v>
      </c>
      <c r="B122" s="59"/>
      <c r="C122" s="59"/>
      <c r="D122" s="59"/>
      <c r="E122" s="62"/>
      <c r="F122" s="59"/>
      <c r="G122" s="59"/>
      <c r="H122" s="60"/>
      <c r="I122" s="62"/>
      <c r="J122" s="59"/>
      <c r="K122" s="59"/>
      <c r="L122" s="59"/>
      <c r="M122" s="60"/>
      <c r="N122" s="62"/>
      <c r="O122" s="59"/>
      <c r="P122" s="59"/>
      <c r="Q122" s="60"/>
      <c r="R122" s="62"/>
      <c r="S122" s="59"/>
      <c r="T122" s="59"/>
      <c r="U122" s="60"/>
      <c r="V122" s="62"/>
      <c r="W122" s="59"/>
      <c r="X122" s="59"/>
      <c r="Y122" s="60"/>
      <c r="Z122" s="62"/>
      <c r="AA122" s="59"/>
      <c r="AB122" s="59"/>
      <c r="AC122" s="60"/>
      <c r="AD122" s="62"/>
      <c r="AE122" s="60"/>
      <c r="AF122" s="13"/>
      <c r="AG122" s="2"/>
      <c r="AH122" s="2"/>
      <c r="AI122" s="2"/>
      <c r="AJ122" s="3"/>
    </row>
    <row r="123" spans="1:36" ht="12.75" x14ac:dyDescent="0.2">
      <c r="A123" s="61">
        <v>2</v>
      </c>
      <c r="B123" s="59"/>
      <c r="C123" s="59"/>
      <c r="D123" s="59"/>
      <c r="E123" s="62">
        <v>3</v>
      </c>
      <c r="F123" s="59"/>
      <c r="G123" s="59"/>
      <c r="H123" s="60"/>
      <c r="I123" s="62">
        <v>3</v>
      </c>
      <c r="J123" s="59"/>
      <c r="K123" s="59"/>
      <c r="L123" s="59"/>
      <c r="M123" s="60"/>
      <c r="N123" s="62"/>
      <c r="O123" s="59"/>
      <c r="P123" s="59"/>
      <c r="Q123" s="60"/>
      <c r="R123" s="62">
        <v>91</v>
      </c>
      <c r="S123" s="59"/>
      <c r="T123" s="59"/>
      <c r="U123" s="60"/>
      <c r="V123" s="62"/>
      <c r="W123" s="59"/>
      <c r="X123" s="59"/>
      <c r="Y123" s="60"/>
      <c r="Z123" s="62">
        <v>5</v>
      </c>
      <c r="AA123" s="59"/>
      <c r="AB123" s="59"/>
      <c r="AC123" s="60"/>
      <c r="AD123" s="62">
        <v>1</v>
      </c>
      <c r="AE123" s="60"/>
      <c r="AF123" s="13"/>
      <c r="AG123" s="2"/>
      <c r="AH123" s="2"/>
      <c r="AI123" s="2"/>
      <c r="AJ123" s="3"/>
    </row>
    <row r="124" spans="1:36" ht="12.75" x14ac:dyDescent="0.2">
      <c r="A124" s="61">
        <v>3</v>
      </c>
      <c r="B124" s="59"/>
      <c r="C124" s="59"/>
      <c r="D124" s="59"/>
      <c r="E124" s="62">
        <v>4</v>
      </c>
      <c r="F124" s="59"/>
      <c r="G124" s="59"/>
      <c r="H124" s="60"/>
      <c r="I124" s="62">
        <v>2</v>
      </c>
      <c r="J124" s="59"/>
      <c r="K124" s="59"/>
      <c r="L124" s="59"/>
      <c r="M124" s="60"/>
      <c r="N124" s="62"/>
      <c r="O124" s="59"/>
      <c r="P124" s="59"/>
      <c r="Q124" s="60"/>
      <c r="R124" s="62">
        <v>104</v>
      </c>
      <c r="S124" s="59"/>
      <c r="T124" s="59"/>
      <c r="U124" s="60"/>
      <c r="V124" s="62">
        <v>3</v>
      </c>
      <c r="W124" s="59"/>
      <c r="X124" s="59"/>
      <c r="Y124" s="60"/>
      <c r="Z124" s="62">
        <v>3</v>
      </c>
      <c r="AA124" s="59"/>
      <c r="AB124" s="59"/>
      <c r="AC124" s="60"/>
      <c r="AD124" s="62"/>
      <c r="AE124" s="60"/>
      <c r="AF124" s="13"/>
      <c r="AG124" s="2"/>
      <c r="AH124" s="2"/>
      <c r="AI124" s="2"/>
      <c r="AJ124" s="3"/>
    </row>
    <row r="125" spans="1:36" ht="12.75" x14ac:dyDescent="0.2">
      <c r="A125" s="61">
        <v>4</v>
      </c>
      <c r="B125" s="59"/>
      <c r="C125" s="59"/>
      <c r="D125" s="59"/>
      <c r="E125" s="62">
        <v>3</v>
      </c>
      <c r="F125" s="59"/>
      <c r="G125" s="59"/>
      <c r="H125" s="60"/>
      <c r="I125" s="62">
        <v>1</v>
      </c>
      <c r="J125" s="59"/>
      <c r="K125" s="59"/>
      <c r="L125" s="59"/>
      <c r="M125" s="60"/>
      <c r="N125" s="62"/>
      <c r="O125" s="59"/>
      <c r="P125" s="59"/>
      <c r="Q125" s="60"/>
      <c r="R125" s="62">
        <v>83</v>
      </c>
      <c r="S125" s="59"/>
      <c r="T125" s="59"/>
      <c r="U125" s="60"/>
      <c r="V125" s="62">
        <v>2</v>
      </c>
      <c r="W125" s="59"/>
      <c r="X125" s="59"/>
      <c r="Y125" s="60"/>
      <c r="Z125" s="62">
        <v>3</v>
      </c>
      <c r="AA125" s="59"/>
      <c r="AB125" s="59"/>
      <c r="AC125" s="60"/>
      <c r="AD125" s="62"/>
      <c r="AE125" s="60"/>
      <c r="AF125" s="13"/>
      <c r="AG125" s="2"/>
      <c r="AH125" s="2"/>
      <c r="AI125" s="2"/>
      <c r="AJ125" s="3"/>
    </row>
    <row r="126" spans="1:36" ht="12.75" x14ac:dyDescent="0.2">
      <c r="A126" s="61">
        <v>5</v>
      </c>
      <c r="B126" s="59"/>
      <c r="C126" s="59"/>
      <c r="D126" s="59"/>
      <c r="E126" s="62"/>
      <c r="F126" s="59"/>
      <c r="G126" s="59"/>
      <c r="H126" s="60"/>
      <c r="I126" s="62"/>
      <c r="J126" s="59"/>
      <c r="K126" s="59"/>
      <c r="L126" s="59"/>
      <c r="M126" s="60"/>
      <c r="N126" s="62"/>
      <c r="O126" s="59"/>
      <c r="P126" s="59"/>
      <c r="Q126" s="60"/>
      <c r="R126" s="62"/>
      <c r="S126" s="59"/>
      <c r="T126" s="59"/>
      <c r="U126" s="60"/>
      <c r="V126" s="62"/>
      <c r="W126" s="59"/>
      <c r="X126" s="59"/>
      <c r="Y126" s="60"/>
      <c r="Z126" s="62"/>
      <c r="AA126" s="59"/>
      <c r="AB126" s="59"/>
      <c r="AC126" s="60"/>
      <c r="AD126" s="62"/>
      <c r="AE126" s="60"/>
      <c r="AF126" s="13"/>
      <c r="AG126" s="2"/>
      <c r="AH126" s="2"/>
      <c r="AI126" s="2"/>
      <c r="AJ126" s="3"/>
    </row>
    <row r="127" spans="1:36" ht="12.75" x14ac:dyDescent="0.2">
      <c r="A127" s="61">
        <v>6</v>
      </c>
      <c r="B127" s="59"/>
      <c r="C127" s="59"/>
      <c r="D127" s="59"/>
      <c r="E127" s="62"/>
      <c r="F127" s="59"/>
      <c r="G127" s="59"/>
      <c r="H127" s="60"/>
      <c r="I127" s="62"/>
      <c r="J127" s="59"/>
      <c r="K127" s="59"/>
      <c r="L127" s="59"/>
      <c r="M127" s="60"/>
      <c r="N127" s="62"/>
      <c r="O127" s="59"/>
      <c r="P127" s="59"/>
      <c r="Q127" s="60"/>
      <c r="R127" s="62"/>
      <c r="S127" s="59"/>
      <c r="T127" s="59"/>
      <c r="U127" s="60"/>
      <c r="V127" s="62"/>
      <c r="W127" s="59"/>
      <c r="X127" s="59"/>
      <c r="Y127" s="60"/>
      <c r="Z127" s="62"/>
      <c r="AA127" s="59"/>
      <c r="AB127" s="59"/>
      <c r="AC127" s="60"/>
      <c r="AD127" s="62"/>
      <c r="AE127" s="60"/>
      <c r="AF127" s="13"/>
      <c r="AG127" s="2"/>
      <c r="AH127" s="2"/>
      <c r="AI127" s="2"/>
      <c r="AJ127" s="3"/>
    </row>
    <row r="128" spans="1:36" ht="27" customHeight="1" x14ac:dyDescent="0.2">
      <c r="A128" s="61" t="s">
        <v>141</v>
      </c>
      <c r="B128" s="59"/>
      <c r="C128" s="59"/>
      <c r="D128" s="59"/>
      <c r="E128" s="102">
        <f>IF(SUM(E119:E127)&gt;0,SUM(E119:E127),"")</f>
        <v>13</v>
      </c>
      <c r="F128" s="59"/>
      <c r="G128" s="59"/>
      <c r="H128" s="60"/>
      <c r="I128" s="102">
        <f>IF(SUM(I119:I127)&gt;0,SUM(I119:I127),"")</f>
        <v>7</v>
      </c>
      <c r="J128" s="59"/>
      <c r="K128" s="59"/>
      <c r="L128" s="59"/>
      <c r="M128" s="60"/>
      <c r="N128" s="102" t="str">
        <f>IF(SUM(N119:N127)&gt;0,SUM(N119:N127),"")</f>
        <v/>
      </c>
      <c r="O128" s="59"/>
      <c r="P128" s="59"/>
      <c r="Q128" s="60"/>
      <c r="R128" s="102">
        <f>IF(SUM(R119:R127)&gt;0,SUM(R119:R127),"")</f>
        <v>363</v>
      </c>
      <c r="S128" s="59"/>
      <c r="T128" s="59"/>
      <c r="U128" s="60"/>
      <c r="V128" s="102">
        <f>IF(SUM(V119:V127)&gt;0,SUM(V119:V127),"")</f>
        <v>5</v>
      </c>
      <c r="W128" s="59"/>
      <c r="X128" s="59"/>
      <c r="Y128" s="60"/>
      <c r="Z128" s="102">
        <f>IF(SUM(Z119:Z127)&gt;0,SUM(Z119:Z127),"")</f>
        <v>14</v>
      </c>
      <c r="AA128" s="59"/>
      <c r="AB128" s="59"/>
      <c r="AC128" s="60"/>
      <c r="AD128" s="102">
        <f>IF(SUM(AD119:AD127)&gt;0,SUM(AD119:AD127),"")</f>
        <v>3</v>
      </c>
      <c r="AE128" s="60"/>
      <c r="AF128" s="13"/>
      <c r="AG128" s="2"/>
      <c r="AH128" s="2"/>
      <c r="AI128" s="2"/>
      <c r="AJ128" s="3"/>
    </row>
    <row r="129" spans="1:36" ht="12.75" x14ac:dyDescent="0.2">
      <c r="A129" s="61">
        <v>5</v>
      </c>
      <c r="B129" s="59"/>
      <c r="C129" s="59"/>
      <c r="D129" s="59"/>
      <c r="E129" s="62">
        <v>3</v>
      </c>
      <c r="F129" s="59"/>
      <c r="G129" s="59"/>
      <c r="H129" s="60"/>
      <c r="I129" s="62">
        <v>3</v>
      </c>
      <c r="J129" s="59"/>
      <c r="K129" s="59"/>
      <c r="L129" s="59"/>
      <c r="M129" s="60"/>
      <c r="N129" s="62"/>
      <c r="O129" s="59"/>
      <c r="P129" s="59"/>
      <c r="Q129" s="60"/>
      <c r="R129" s="62">
        <v>81</v>
      </c>
      <c r="S129" s="59"/>
      <c r="T129" s="59"/>
      <c r="U129" s="60"/>
      <c r="V129" s="62"/>
      <c r="W129" s="59"/>
      <c r="X129" s="59"/>
      <c r="Y129" s="60"/>
      <c r="Z129" s="62">
        <v>6</v>
      </c>
      <c r="AA129" s="59"/>
      <c r="AB129" s="59"/>
      <c r="AC129" s="60"/>
      <c r="AD129" s="62">
        <v>1</v>
      </c>
      <c r="AE129" s="60"/>
      <c r="AF129" s="1"/>
      <c r="AG129" s="2"/>
      <c r="AH129" s="2"/>
      <c r="AI129" s="2"/>
      <c r="AJ129" s="3"/>
    </row>
    <row r="130" spans="1:36" ht="12.75" x14ac:dyDescent="0.2">
      <c r="A130" s="61">
        <v>6</v>
      </c>
      <c r="B130" s="59"/>
      <c r="C130" s="59"/>
      <c r="D130" s="59"/>
      <c r="E130" s="62">
        <v>4</v>
      </c>
      <c r="F130" s="59"/>
      <c r="G130" s="59"/>
      <c r="H130" s="60"/>
      <c r="I130" s="62">
        <v>2</v>
      </c>
      <c r="J130" s="59"/>
      <c r="K130" s="59"/>
      <c r="L130" s="59"/>
      <c r="M130" s="60"/>
      <c r="N130" s="62"/>
      <c r="O130" s="59"/>
      <c r="P130" s="59"/>
      <c r="Q130" s="60"/>
      <c r="R130" s="62">
        <v>99</v>
      </c>
      <c r="S130" s="59"/>
      <c r="T130" s="59"/>
      <c r="U130" s="60"/>
      <c r="V130" s="62"/>
      <c r="W130" s="59"/>
      <c r="X130" s="59"/>
      <c r="Y130" s="60"/>
      <c r="Z130" s="62">
        <v>4</v>
      </c>
      <c r="AA130" s="59"/>
      <c r="AB130" s="59"/>
      <c r="AC130" s="60"/>
      <c r="AD130" s="62">
        <v>1</v>
      </c>
      <c r="AE130" s="60"/>
      <c r="AF130" s="1"/>
      <c r="AG130" s="2"/>
      <c r="AH130" s="2"/>
      <c r="AI130" s="2"/>
      <c r="AJ130" s="3"/>
    </row>
    <row r="131" spans="1:36" ht="12.75" x14ac:dyDescent="0.2">
      <c r="A131" s="61">
        <v>7</v>
      </c>
      <c r="B131" s="59"/>
      <c r="C131" s="59"/>
      <c r="D131" s="59"/>
      <c r="E131" s="62">
        <v>3</v>
      </c>
      <c r="F131" s="59"/>
      <c r="G131" s="59"/>
      <c r="H131" s="60"/>
      <c r="I131" s="62">
        <v>3</v>
      </c>
      <c r="J131" s="59"/>
      <c r="K131" s="59"/>
      <c r="L131" s="59"/>
      <c r="M131" s="60"/>
      <c r="N131" s="62"/>
      <c r="O131" s="59"/>
      <c r="P131" s="59"/>
      <c r="Q131" s="60"/>
      <c r="R131" s="62">
        <v>71</v>
      </c>
      <c r="S131" s="59"/>
      <c r="T131" s="59"/>
      <c r="U131" s="60"/>
      <c r="V131" s="62"/>
      <c r="W131" s="59"/>
      <c r="X131" s="59"/>
      <c r="Y131" s="60"/>
      <c r="Z131" s="62">
        <v>5</v>
      </c>
      <c r="AA131" s="59"/>
      <c r="AB131" s="59"/>
      <c r="AC131" s="60"/>
      <c r="AD131" s="62"/>
      <c r="AE131" s="60"/>
      <c r="AF131" s="1"/>
      <c r="AG131" s="2"/>
      <c r="AH131" s="2"/>
      <c r="AI131" s="2"/>
      <c r="AJ131" s="3"/>
    </row>
    <row r="132" spans="1:36" ht="12.75" x14ac:dyDescent="0.2">
      <c r="A132" s="61">
        <v>8</v>
      </c>
      <c r="B132" s="59"/>
      <c r="C132" s="59"/>
      <c r="D132" s="59"/>
      <c r="E132" s="62">
        <v>3</v>
      </c>
      <c r="F132" s="59"/>
      <c r="G132" s="59"/>
      <c r="H132" s="60"/>
      <c r="I132" s="62">
        <v>2</v>
      </c>
      <c r="J132" s="59"/>
      <c r="K132" s="59"/>
      <c r="L132" s="59"/>
      <c r="M132" s="60"/>
      <c r="N132" s="62"/>
      <c r="O132" s="59"/>
      <c r="P132" s="59"/>
      <c r="Q132" s="60"/>
      <c r="R132" s="62">
        <v>76</v>
      </c>
      <c r="S132" s="59"/>
      <c r="T132" s="59"/>
      <c r="U132" s="60"/>
      <c r="V132" s="62">
        <v>1</v>
      </c>
      <c r="W132" s="59"/>
      <c r="X132" s="59"/>
      <c r="Y132" s="60"/>
      <c r="Z132" s="62">
        <v>4</v>
      </c>
      <c r="AA132" s="59"/>
      <c r="AB132" s="59"/>
      <c r="AC132" s="60"/>
      <c r="AD132" s="62"/>
      <c r="AE132" s="60"/>
      <c r="AF132" s="1"/>
      <c r="AG132" s="2"/>
      <c r="AH132" s="2"/>
      <c r="AI132" s="2"/>
      <c r="AJ132" s="3"/>
    </row>
    <row r="133" spans="1:36" ht="12.75" x14ac:dyDescent="0.2">
      <c r="A133" s="61">
        <v>9</v>
      </c>
      <c r="B133" s="59"/>
      <c r="C133" s="59"/>
      <c r="D133" s="59"/>
      <c r="E133" s="62">
        <v>2</v>
      </c>
      <c r="F133" s="59"/>
      <c r="G133" s="59"/>
      <c r="H133" s="60"/>
      <c r="I133" s="62">
        <v>1</v>
      </c>
      <c r="J133" s="59"/>
      <c r="K133" s="59"/>
      <c r="L133" s="59"/>
      <c r="M133" s="60"/>
      <c r="N133" s="62"/>
      <c r="O133" s="59"/>
      <c r="P133" s="59"/>
      <c r="Q133" s="60"/>
      <c r="R133" s="62">
        <v>60</v>
      </c>
      <c r="S133" s="59"/>
      <c r="T133" s="59"/>
      <c r="U133" s="60"/>
      <c r="V133" s="62">
        <v>1</v>
      </c>
      <c r="W133" s="59"/>
      <c r="X133" s="59"/>
      <c r="Y133" s="60"/>
      <c r="Z133" s="62">
        <v>4</v>
      </c>
      <c r="AA133" s="59"/>
      <c r="AB133" s="59"/>
      <c r="AC133" s="60"/>
      <c r="AD133" s="62">
        <v>3</v>
      </c>
      <c r="AE133" s="60"/>
      <c r="AF133" s="1"/>
      <c r="AG133" s="2"/>
      <c r="AH133" s="2"/>
      <c r="AI133" s="2"/>
      <c r="AJ133" s="3"/>
    </row>
    <row r="134" spans="1:36" ht="12.75" x14ac:dyDescent="0.2">
      <c r="A134" s="61">
        <v>10</v>
      </c>
      <c r="B134" s="59"/>
      <c r="C134" s="59"/>
      <c r="D134" s="59"/>
      <c r="E134" s="62"/>
      <c r="F134" s="59"/>
      <c r="G134" s="59"/>
      <c r="H134" s="60"/>
      <c r="I134" s="62"/>
      <c r="J134" s="59"/>
      <c r="K134" s="59"/>
      <c r="L134" s="59"/>
      <c r="M134" s="60"/>
      <c r="N134" s="62"/>
      <c r="O134" s="59"/>
      <c r="P134" s="59"/>
      <c r="Q134" s="60"/>
      <c r="R134" s="62"/>
      <c r="S134" s="59"/>
      <c r="T134" s="59"/>
      <c r="U134" s="60"/>
      <c r="V134" s="62"/>
      <c r="W134" s="59"/>
      <c r="X134" s="59"/>
      <c r="Y134" s="60"/>
      <c r="Z134" s="62"/>
      <c r="AA134" s="59"/>
      <c r="AB134" s="59"/>
      <c r="AC134" s="60"/>
      <c r="AD134" s="62"/>
      <c r="AE134" s="60"/>
      <c r="AF134" s="1"/>
      <c r="AG134" s="2"/>
      <c r="AH134" s="2"/>
      <c r="AI134" s="2"/>
      <c r="AJ134" s="3"/>
    </row>
    <row r="135" spans="1:36" ht="28.9" customHeight="1" x14ac:dyDescent="0.2">
      <c r="A135" s="61" t="s">
        <v>142</v>
      </c>
      <c r="B135" s="59"/>
      <c r="C135" s="59"/>
      <c r="D135" s="59"/>
      <c r="E135" s="102">
        <f>IF(SUM(E129:E134)&gt;0,SUM(E129:E134),"")</f>
        <v>15</v>
      </c>
      <c r="F135" s="59"/>
      <c r="G135" s="59"/>
      <c r="H135" s="60"/>
      <c r="I135" s="102">
        <f>IF(SUM(I129:I134)&gt;0,SUM(I129:I134),"")</f>
        <v>11</v>
      </c>
      <c r="J135" s="59"/>
      <c r="K135" s="59"/>
      <c r="L135" s="59"/>
      <c r="M135" s="60"/>
      <c r="N135" s="102" t="str">
        <f>IF(SUM(N129:N134)&gt;0,SUM(N129:N134),"")</f>
        <v/>
      </c>
      <c r="O135" s="59"/>
      <c r="P135" s="59"/>
      <c r="Q135" s="60"/>
      <c r="R135" s="102">
        <f>IF(SUM(R129:R134)&gt;0,SUM(R129:R134),"")</f>
        <v>387</v>
      </c>
      <c r="S135" s="59"/>
      <c r="T135" s="59"/>
      <c r="U135" s="60"/>
      <c r="V135" s="102">
        <f>IF(SUM(V129:V134)&gt;0,SUM(V129:V134),"")</f>
        <v>2</v>
      </c>
      <c r="W135" s="59"/>
      <c r="X135" s="59"/>
      <c r="Y135" s="60"/>
      <c r="Z135" s="102">
        <f>IF(SUM(Z129:Z134)&gt;0,SUM(Z129:Z134),"")</f>
        <v>23</v>
      </c>
      <c r="AA135" s="59"/>
      <c r="AB135" s="59"/>
      <c r="AC135" s="60"/>
      <c r="AD135" s="102">
        <f>IF(SUM(AD129:AD134)&gt;0,SUM(AD129:AD134),"")</f>
        <v>5</v>
      </c>
      <c r="AE135" s="60"/>
      <c r="AF135" s="1"/>
      <c r="AG135" s="2"/>
      <c r="AH135" s="2"/>
      <c r="AI135" s="2"/>
      <c r="AJ135" s="3"/>
    </row>
    <row r="136" spans="1:36" ht="12.75" x14ac:dyDescent="0.2">
      <c r="A136" s="61">
        <v>10</v>
      </c>
      <c r="B136" s="59"/>
      <c r="C136" s="59"/>
      <c r="D136" s="59"/>
      <c r="E136" s="62">
        <v>2</v>
      </c>
      <c r="F136" s="59"/>
      <c r="G136" s="59"/>
      <c r="H136" s="60"/>
      <c r="I136" s="62"/>
      <c r="J136" s="59"/>
      <c r="K136" s="59"/>
      <c r="L136" s="59"/>
      <c r="M136" s="60"/>
      <c r="N136" s="62"/>
      <c r="O136" s="59"/>
      <c r="P136" s="59"/>
      <c r="Q136" s="60"/>
      <c r="R136" s="62">
        <v>50</v>
      </c>
      <c r="S136" s="59"/>
      <c r="T136" s="59"/>
      <c r="U136" s="60"/>
      <c r="V136" s="62"/>
      <c r="W136" s="59"/>
      <c r="X136" s="59"/>
      <c r="Y136" s="60"/>
      <c r="Z136" s="62"/>
      <c r="AA136" s="59"/>
      <c r="AB136" s="59"/>
      <c r="AC136" s="60"/>
      <c r="AD136" s="62"/>
      <c r="AE136" s="60"/>
      <c r="AF136" s="1"/>
      <c r="AG136" s="2"/>
      <c r="AH136" s="2"/>
      <c r="AI136" s="2"/>
      <c r="AJ136" s="3"/>
    </row>
    <row r="137" spans="1:36" ht="12.75" x14ac:dyDescent="0.2">
      <c r="A137" s="61">
        <v>11</v>
      </c>
      <c r="B137" s="59"/>
      <c r="C137" s="59"/>
      <c r="D137" s="59"/>
      <c r="E137" s="62">
        <v>2</v>
      </c>
      <c r="F137" s="59"/>
      <c r="G137" s="59"/>
      <c r="H137" s="60"/>
      <c r="I137" s="62"/>
      <c r="J137" s="59"/>
      <c r="K137" s="59"/>
      <c r="L137" s="59"/>
      <c r="M137" s="60"/>
      <c r="N137" s="62"/>
      <c r="O137" s="59"/>
      <c r="P137" s="59"/>
      <c r="Q137" s="60"/>
      <c r="R137" s="62">
        <v>32</v>
      </c>
      <c r="S137" s="59"/>
      <c r="T137" s="59"/>
      <c r="U137" s="60"/>
      <c r="V137" s="62">
        <v>1</v>
      </c>
      <c r="W137" s="59"/>
      <c r="X137" s="59"/>
      <c r="Y137" s="60"/>
      <c r="Z137" s="62"/>
      <c r="AA137" s="59"/>
      <c r="AB137" s="59"/>
      <c r="AC137" s="60"/>
      <c r="AD137" s="62"/>
      <c r="AE137" s="60"/>
      <c r="AF137" s="1"/>
      <c r="AG137" s="2"/>
      <c r="AH137" s="2"/>
      <c r="AI137" s="2"/>
      <c r="AJ137" s="3"/>
    </row>
    <row r="138" spans="1:36" ht="12.75" x14ac:dyDescent="0.2">
      <c r="A138" s="61">
        <v>12</v>
      </c>
      <c r="B138" s="59"/>
      <c r="C138" s="59"/>
      <c r="D138" s="59"/>
      <c r="E138" s="62"/>
      <c r="F138" s="59"/>
      <c r="G138" s="59"/>
      <c r="H138" s="60"/>
      <c r="I138" s="62"/>
      <c r="J138" s="59"/>
      <c r="K138" s="59"/>
      <c r="L138" s="59"/>
      <c r="M138" s="60"/>
      <c r="N138" s="62"/>
      <c r="O138" s="59"/>
      <c r="P138" s="59"/>
      <c r="Q138" s="60"/>
      <c r="R138" s="62"/>
      <c r="S138" s="59"/>
      <c r="T138" s="59"/>
      <c r="U138" s="60"/>
      <c r="V138" s="62"/>
      <c r="W138" s="59"/>
      <c r="X138" s="59"/>
      <c r="Y138" s="60"/>
      <c r="Z138" s="62"/>
      <c r="AA138" s="59"/>
      <c r="AB138" s="59"/>
      <c r="AC138" s="60"/>
      <c r="AD138" s="62"/>
      <c r="AE138" s="60"/>
      <c r="AF138" s="1"/>
      <c r="AG138" s="2"/>
      <c r="AH138" s="2"/>
      <c r="AI138" s="2"/>
      <c r="AJ138" s="3"/>
    </row>
    <row r="139" spans="1:36" ht="26.45" customHeight="1" x14ac:dyDescent="0.2">
      <c r="A139" s="61" t="s">
        <v>143</v>
      </c>
      <c r="B139" s="59"/>
      <c r="C139" s="59"/>
      <c r="D139" s="59"/>
      <c r="E139" s="102">
        <f>IF(SUM(E136:E138)&gt;0,SUM(E136:E138),"")</f>
        <v>4</v>
      </c>
      <c r="F139" s="59"/>
      <c r="G139" s="59"/>
      <c r="H139" s="60"/>
      <c r="I139" s="102" t="str">
        <f>IF(SUM(I136:I138)&gt;0,SUM(I136:I138),"")</f>
        <v/>
      </c>
      <c r="J139" s="59"/>
      <c r="K139" s="59"/>
      <c r="L139" s="59"/>
      <c r="M139" s="60"/>
      <c r="N139" s="102" t="str">
        <f>IF(SUM(N136:N138)&gt;0,SUM(N136:N138),"")</f>
        <v/>
      </c>
      <c r="O139" s="59"/>
      <c r="P139" s="59"/>
      <c r="Q139" s="60"/>
      <c r="R139" s="102">
        <f>IF(SUM(R136:R138)&gt;0,SUM(R136:R138),"")</f>
        <v>82</v>
      </c>
      <c r="S139" s="59"/>
      <c r="T139" s="59"/>
      <c r="U139" s="60"/>
      <c r="V139" s="102">
        <f>IF(SUM(V136:V138)&gt;0,SUM(V136:V138),"")</f>
        <v>1</v>
      </c>
      <c r="W139" s="59"/>
      <c r="X139" s="59"/>
      <c r="Y139" s="60"/>
      <c r="Z139" s="102" t="str">
        <f>IF(SUM(Z136:Z138)&gt;0,SUM(Z136:Z138),"")</f>
        <v/>
      </c>
      <c r="AA139" s="59"/>
      <c r="AB139" s="59"/>
      <c r="AC139" s="60"/>
      <c r="AD139" s="102" t="str">
        <f>IF(SUM(AD136:AD138)&gt;0,SUM(AD136:AD138),"")</f>
        <v/>
      </c>
      <c r="AE139" s="60"/>
      <c r="AF139" s="1"/>
      <c r="AG139" s="2"/>
      <c r="AH139" s="2"/>
      <c r="AI139" s="2"/>
      <c r="AJ139" s="3"/>
    </row>
    <row r="140" spans="1:36" ht="12.75" x14ac:dyDescent="0.2">
      <c r="A140" s="61" t="s">
        <v>144</v>
      </c>
      <c r="B140" s="59"/>
      <c r="C140" s="59"/>
      <c r="D140" s="59"/>
      <c r="E140" s="102">
        <f>IF(SUM(E128,E135,E139)&gt;0,SUM(E128,E135,E139),"")</f>
        <v>32</v>
      </c>
      <c r="F140" s="59"/>
      <c r="G140" s="59"/>
      <c r="H140" s="60"/>
      <c r="I140" s="102">
        <f>IF(SUM(I128,I135,I139)&gt;0,SUM(I128,I135,I139),"")</f>
        <v>18</v>
      </c>
      <c r="J140" s="59"/>
      <c r="K140" s="59"/>
      <c r="L140" s="59"/>
      <c r="M140" s="60"/>
      <c r="N140" s="102" t="str">
        <f>IF(SUM(N128,N135,N139)&gt;0,SUM(N128,N135,N139),"")</f>
        <v/>
      </c>
      <c r="O140" s="59"/>
      <c r="P140" s="59"/>
      <c r="Q140" s="60"/>
      <c r="R140" s="102">
        <f>IF(SUM(R128,R135,R139)&gt;0,SUM(R128,R135,R139),"")</f>
        <v>832</v>
      </c>
      <c r="S140" s="59"/>
      <c r="T140" s="59"/>
      <c r="U140" s="59"/>
      <c r="V140" s="102">
        <f>IF(SUM(V128,V135,V139)&gt;0,SUM(V128,V135,V139),"")</f>
        <v>8</v>
      </c>
      <c r="W140" s="59"/>
      <c r="X140" s="59"/>
      <c r="Y140" s="59"/>
      <c r="Z140" s="123">
        <f>IF(SUM(Z128,Z135,Z139)&gt;0,SUM(Z128,Z135,Z139),"")</f>
        <v>37</v>
      </c>
      <c r="AA140" s="59"/>
      <c r="AB140" s="59"/>
      <c r="AC140" s="59"/>
      <c r="AD140" s="122">
        <f>IF(SUM(AD128,AD135,AD139)&gt;0,SUM(AD128,AD135,AD139),"")</f>
        <v>8</v>
      </c>
      <c r="AE140" s="60"/>
      <c r="AF140" s="1"/>
      <c r="AG140" s="2"/>
      <c r="AH140" s="2"/>
      <c r="AI140" s="2"/>
      <c r="AJ140" s="3"/>
    </row>
    <row r="141" spans="1:36" ht="12.75" x14ac:dyDescent="0.2">
      <c r="A141" s="4"/>
      <c r="B141" s="3"/>
      <c r="C141" s="3"/>
      <c r="D141" s="2"/>
      <c r="E141" s="2"/>
      <c r="F141" s="2"/>
      <c r="G141" s="2"/>
      <c r="H141" s="3"/>
      <c r="I141" s="2"/>
      <c r="J141" s="2"/>
      <c r="K141" s="2"/>
      <c r="L141" s="3"/>
      <c r="M141" s="2"/>
      <c r="N141" s="2"/>
      <c r="O141" s="2"/>
      <c r="P141" s="2"/>
      <c r="Q141" s="3"/>
      <c r="R141" s="2"/>
      <c r="S141" s="2"/>
      <c r="T141" s="2"/>
      <c r="U141" s="3"/>
      <c r="V141" s="2"/>
      <c r="W141" s="2"/>
      <c r="X141" s="3"/>
      <c r="Y141" s="2"/>
      <c r="Z141" s="2"/>
      <c r="AA141" s="2"/>
      <c r="AB141" s="2"/>
      <c r="AC141" s="3"/>
      <c r="AD141" s="2"/>
      <c r="AE141" s="2"/>
      <c r="AF141" s="1"/>
      <c r="AG141" s="2"/>
      <c r="AH141" s="2"/>
      <c r="AI141" s="2"/>
      <c r="AJ141" s="3"/>
    </row>
    <row r="142" spans="1:36" ht="12.75" x14ac:dyDescent="0.2">
      <c r="A142" s="20" t="s">
        <v>145</v>
      </c>
      <c r="B142" s="121" t="s">
        <v>146</v>
      </c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90"/>
      <c r="AF142" s="1"/>
      <c r="AG142" s="2"/>
      <c r="AH142" s="2"/>
      <c r="AI142" s="2"/>
      <c r="AJ142" s="3"/>
    </row>
    <row r="143" spans="1:36" ht="42.6" customHeight="1" x14ac:dyDescent="0.2">
      <c r="A143" s="6"/>
      <c r="B143" s="64" t="s">
        <v>147</v>
      </c>
      <c r="C143" s="65"/>
      <c r="D143" s="65"/>
      <c r="E143" s="65"/>
      <c r="F143" s="65"/>
      <c r="G143" s="65"/>
      <c r="H143" s="65"/>
      <c r="I143" s="66"/>
      <c r="J143" s="64" t="s">
        <v>97</v>
      </c>
      <c r="K143" s="66"/>
      <c r="L143" s="61" t="s">
        <v>148</v>
      </c>
      <c r="M143" s="59"/>
      <c r="N143" s="59"/>
      <c r="O143" s="59"/>
      <c r="P143" s="59"/>
      <c r="Q143" s="59"/>
      <c r="R143" s="59"/>
      <c r="S143" s="59"/>
      <c r="T143" s="59"/>
      <c r="U143" s="59"/>
      <c r="V143" s="60"/>
      <c r="W143" s="94" t="s">
        <v>149</v>
      </c>
      <c r="X143" s="59"/>
      <c r="Y143" s="59"/>
      <c r="Z143" s="59"/>
      <c r="AA143" s="59"/>
      <c r="AB143" s="60"/>
      <c r="AC143" s="94" t="s">
        <v>150</v>
      </c>
      <c r="AD143" s="59"/>
      <c r="AE143" s="60"/>
      <c r="AF143" s="1"/>
      <c r="AG143" s="2"/>
      <c r="AH143" s="2"/>
      <c r="AI143" s="2"/>
      <c r="AJ143" s="3"/>
    </row>
    <row r="144" spans="1:36" ht="52.15" customHeight="1" x14ac:dyDescent="0.2">
      <c r="A144" s="6"/>
      <c r="B144" s="67"/>
      <c r="C144" s="68"/>
      <c r="D144" s="68"/>
      <c r="E144" s="68"/>
      <c r="F144" s="68"/>
      <c r="G144" s="68"/>
      <c r="H144" s="68"/>
      <c r="I144" s="69"/>
      <c r="J144" s="67"/>
      <c r="K144" s="69"/>
      <c r="L144" s="94" t="s">
        <v>151</v>
      </c>
      <c r="M144" s="59"/>
      <c r="N144" s="59"/>
      <c r="O144" s="60"/>
      <c r="P144" s="94" t="s">
        <v>152</v>
      </c>
      <c r="Q144" s="59"/>
      <c r="R144" s="59"/>
      <c r="S144" s="60"/>
      <c r="T144" s="94" t="s">
        <v>153</v>
      </c>
      <c r="U144" s="59"/>
      <c r="V144" s="60"/>
      <c r="W144" s="94" t="s">
        <v>97</v>
      </c>
      <c r="X144" s="60"/>
      <c r="Y144" s="94" t="s">
        <v>154</v>
      </c>
      <c r="Z144" s="59"/>
      <c r="AA144" s="59"/>
      <c r="AB144" s="60"/>
      <c r="AC144" s="21" t="s">
        <v>97</v>
      </c>
      <c r="AD144" s="94" t="s">
        <v>155</v>
      </c>
      <c r="AE144" s="60"/>
      <c r="AF144" s="22" t="s">
        <v>156</v>
      </c>
      <c r="AG144" s="2"/>
      <c r="AH144" s="2"/>
      <c r="AI144" s="2"/>
      <c r="AJ144" s="3"/>
    </row>
    <row r="145" spans="1:36" ht="12.75" x14ac:dyDescent="0.2">
      <c r="A145" s="23" t="s">
        <v>8</v>
      </c>
      <c r="B145" s="84" t="s">
        <v>157</v>
      </c>
      <c r="C145" s="59"/>
      <c r="D145" s="59"/>
      <c r="E145" s="59"/>
      <c r="F145" s="59"/>
      <c r="G145" s="59"/>
      <c r="H145" s="59"/>
      <c r="I145" s="60"/>
      <c r="J145" s="99" t="str">
        <f t="shared" ref="J145:J193" si="1">IF(SUM(L145,P145,T145,W145,AC145)&gt;0,SUM(L145,P145,T145,W145,AC145),"")</f>
        <v/>
      </c>
      <c r="K145" s="60"/>
      <c r="L145" s="100"/>
      <c r="M145" s="59"/>
      <c r="N145" s="59"/>
      <c r="O145" s="60"/>
      <c r="P145" s="111"/>
      <c r="Q145" s="59"/>
      <c r="R145" s="59"/>
      <c r="S145" s="60"/>
      <c r="T145" s="111"/>
      <c r="U145" s="59"/>
      <c r="V145" s="60"/>
      <c r="W145" s="111"/>
      <c r="X145" s="60"/>
      <c r="Y145" s="111"/>
      <c r="Z145" s="59"/>
      <c r="AA145" s="59"/>
      <c r="AB145" s="60"/>
      <c r="AC145" s="24"/>
      <c r="AD145" s="111"/>
      <c r="AE145" s="60"/>
      <c r="AF145" s="25" t="str">
        <f t="shared" ref="AF145:AF199" si="2">IF(SUM(Y145,AD145)&gt;0,SUM(Y145,AD145),"")</f>
        <v/>
      </c>
      <c r="AG145" s="2"/>
      <c r="AH145" s="2"/>
      <c r="AI145" s="2"/>
      <c r="AJ145" s="3"/>
    </row>
    <row r="146" spans="1:36" ht="12.75" x14ac:dyDescent="0.2">
      <c r="A146" s="6"/>
      <c r="B146" s="58" t="s">
        <v>339</v>
      </c>
      <c r="C146" s="59"/>
      <c r="D146" s="59"/>
      <c r="E146" s="59"/>
      <c r="F146" s="59"/>
      <c r="G146" s="59"/>
      <c r="H146" s="59"/>
      <c r="I146" s="60"/>
      <c r="J146" s="99" t="str">
        <f t="shared" si="1"/>
        <v/>
      </c>
      <c r="K146" s="60"/>
      <c r="L146" s="100"/>
      <c r="M146" s="59"/>
      <c r="N146" s="59"/>
      <c r="O146" s="60"/>
      <c r="P146" s="111"/>
      <c r="Q146" s="59"/>
      <c r="R146" s="59"/>
      <c r="S146" s="60"/>
      <c r="T146" s="111"/>
      <c r="U146" s="59"/>
      <c r="V146" s="60"/>
      <c r="W146" s="111"/>
      <c r="X146" s="60"/>
      <c r="Y146" s="111"/>
      <c r="Z146" s="59"/>
      <c r="AA146" s="59"/>
      <c r="AB146" s="60"/>
      <c r="AC146" s="24"/>
      <c r="AD146" s="111"/>
      <c r="AE146" s="60"/>
      <c r="AF146" s="25" t="str">
        <f t="shared" si="2"/>
        <v/>
      </c>
      <c r="AG146" s="2"/>
      <c r="AH146" s="2"/>
      <c r="AI146" s="2"/>
      <c r="AJ146" s="3"/>
    </row>
    <row r="147" spans="1:36" ht="12.75" x14ac:dyDescent="0.2">
      <c r="A147" s="131" t="s">
        <v>158</v>
      </c>
      <c r="B147" s="58" t="s">
        <v>159</v>
      </c>
      <c r="C147" s="59"/>
      <c r="D147" s="59"/>
      <c r="E147" s="59"/>
      <c r="F147" s="59"/>
      <c r="G147" s="59"/>
      <c r="H147" s="59"/>
      <c r="I147" s="60"/>
      <c r="J147" s="99" t="str">
        <f t="shared" si="1"/>
        <v/>
      </c>
      <c r="K147" s="60"/>
      <c r="L147" s="100"/>
      <c r="M147" s="59"/>
      <c r="N147" s="59"/>
      <c r="O147" s="60"/>
      <c r="P147" s="111"/>
      <c r="Q147" s="59"/>
      <c r="R147" s="59"/>
      <c r="S147" s="60"/>
      <c r="T147" s="111"/>
      <c r="U147" s="59"/>
      <c r="V147" s="60"/>
      <c r="W147" s="111"/>
      <c r="X147" s="60"/>
      <c r="Y147" s="111"/>
      <c r="Z147" s="59"/>
      <c r="AA147" s="59"/>
      <c r="AB147" s="60"/>
      <c r="AC147" s="24"/>
      <c r="AD147" s="111"/>
      <c r="AE147" s="60"/>
      <c r="AF147" s="25" t="str">
        <f t="shared" si="2"/>
        <v/>
      </c>
      <c r="AG147" s="2"/>
      <c r="AH147" s="2"/>
      <c r="AI147" s="2"/>
      <c r="AJ147" s="3"/>
    </row>
    <row r="148" spans="1:36" ht="12.75" x14ac:dyDescent="0.2">
      <c r="A148" s="77"/>
      <c r="B148" s="58" t="s">
        <v>160</v>
      </c>
      <c r="C148" s="59"/>
      <c r="D148" s="59"/>
      <c r="E148" s="59"/>
      <c r="F148" s="59"/>
      <c r="G148" s="59"/>
      <c r="H148" s="59"/>
      <c r="I148" s="60"/>
      <c r="J148" s="99" t="str">
        <f t="shared" si="1"/>
        <v/>
      </c>
      <c r="K148" s="60"/>
      <c r="L148" s="100"/>
      <c r="M148" s="59"/>
      <c r="N148" s="59"/>
      <c r="O148" s="60"/>
      <c r="P148" s="111"/>
      <c r="Q148" s="59"/>
      <c r="R148" s="59"/>
      <c r="S148" s="60"/>
      <c r="T148" s="111"/>
      <c r="U148" s="59"/>
      <c r="V148" s="60"/>
      <c r="W148" s="111"/>
      <c r="X148" s="60"/>
      <c r="Y148" s="111"/>
      <c r="Z148" s="59"/>
      <c r="AA148" s="59"/>
      <c r="AB148" s="60"/>
      <c r="AC148" s="24"/>
      <c r="AD148" s="111"/>
      <c r="AE148" s="60"/>
      <c r="AF148" s="25" t="str">
        <f t="shared" si="2"/>
        <v/>
      </c>
      <c r="AG148" s="2"/>
      <c r="AH148" s="2"/>
      <c r="AI148" s="2"/>
      <c r="AJ148" s="3"/>
    </row>
    <row r="149" spans="1:36" ht="12.75" x14ac:dyDescent="0.2">
      <c r="A149" s="77"/>
      <c r="B149" s="58" t="s">
        <v>161</v>
      </c>
      <c r="C149" s="59"/>
      <c r="D149" s="59"/>
      <c r="E149" s="59"/>
      <c r="F149" s="59"/>
      <c r="G149" s="59"/>
      <c r="H149" s="59"/>
      <c r="I149" s="60"/>
      <c r="J149" s="99" t="str">
        <f t="shared" si="1"/>
        <v/>
      </c>
      <c r="K149" s="60"/>
      <c r="L149" s="100"/>
      <c r="M149" s="59"/>
      <c r="N149" s="59"/>
      <c r="O149" s="60"/>
      <c r="P149" s="111"/>
      <c r="Q149" s="59"/>
      <c r="R149" s="59"/>
      <c r="S149" s="60"/>
      <c r="T149" s="111"/>
      <c r="U149" s="59"/>
      <c r="V149" s="60"/>
      <c r="W149" s="111"/>
      <c r="X149" s="60"/>
      <c r="Y149" s="111"/>
      <c r="Z149" s="59"/>
      <c r="AA149" s="59"/>
      <c r="AB149" s="60"/>
      <c r="AC149" s="24"/>
      <c r="AD149" s="111"/>
      <c r="AE149" s="60"/>
      <c r="AF149" s="25" t="str">
        <f t="shared" si="2"/>
        <v/>
      </c>
      <c r="AG149" s="14"/>
      <c r="AH149" s="14"/>
      <c r="AI149" s="14"/>
      <c r="AJ149" s="15"/>
    </row>
    <row r="150" spans="1:36" ht="12.75" x14ac:dyDescent="0.2">
      <c r="A150" s="77"/>
      <c r="B150" s="58" t="s">
        <v>162</v>
      </c>
      <c r="C150" s="59"/>
      <c r="D150" s="59"/>
      <c r="E150" s="59"/>
      <c r="F150" s="59"/>
      <c r="G150" s="59"/>
      <c r="H150" s="59"/>
      <c r="I150" s="60"/>
      <c r="J150" s="99" t="str">
        <f t="shared" si="1"/>
        <v/>
      </c>
      <c r="K150" s="60"/>
      <c r="L150" s="100"/>
      <c r="M150" s="59"/>
      <c r="N150" s="59"/>
      <c r="O150" s="60"/>
      <c r="P150" s="111"/>
      <c r="Q150" s="59"/>
      <c r="R150" s="59"/>
      <c r="S150" s="60"/>
      <c r="T150" s="111"/>
      <c r="U150" s="59"/>
      <c r="V150" s="60"/>
      <c r="W150" s="111"/>
      <c r="X150" s="60"/>
      <c r="Y150" s="111"/>
      <c r="Z150" s="59"/>
      <c r="AA150" s="59"/>
      <c r="AB150" s="60"/>
      <c r="AC150" s="24"/>
      <c r="AD150" s="111"/>
      <c r="AE150" s="60"/>
      <c r="AF150" s="25" t="str">
        <f t="shared" si="2"/>
        <v/>
      </c>
      <c r="AG150" s="2"/>
      <c r="AH150" s="2"/>
      <c r="AI150" s="2"/>
      <c r="AJ150" s="3"/>
    </row>
    <row r="151" spans="1:36" ht="12.75" x14ac:dyDescent="0.2">
      <c r="A151" s="23" t="s">
        <v>72</v>
      </c>
      <c r="B151" s="84" t="s">
        <v>163</v>
      </c>
      <c r="C151" s="59"/>
      <c r="D151" s="59"/>
      <c r="E151" s="59"/>
      <c r="F151" s="59"/>
      <c r="G151" s="59"/>
      <c r="H151" s="59"/>
      <c r="I151" s="60"/>
      <c r="J151" s="99" t="str">
        <f t="shared" si="1"/>
        <v/>
      </c>
      <c r="K151" s="60"/>
      <c r="L151" s="100"/>
      <c r="M151" s="59"/>
      <c r="N151" s="59"/>
      <c r="O151" s="60"/>
      <c r="P151" s="111"/>
      <c r="Q151" s="59"/>
      <c r="R151" s="59"/>
      <c r="S151" s="60"/>
      <c r="T151" s="111"/>
      <c r="U151" s="59"/>
      <c r="V151" s="60"/>
      <c r="W151" s="111"/>
      <c r="X151" s="60"/>
      <c r="Y151" s="111"/>
      <c r="Z151" s="59"/>
      <c r="AA151" s="59"/>
      <c r="AB151" s="60"/>
      <c r="AC151" s="24"/>
      <c r="AD151" s="111"/>
      <c r="AE151" s="60"/>
      <c r="AF151" s="25" t="str">
        <f t="shared" si="2"/>
        <v/>
      </c>
      <c r="AG151" s="2"/>
      <c r="AH151" s="2"/>
      <c r="AI151" s="2"/>
      <c r="AJ151" s="3"/>
    </row>
    <row r="152" spans="1:36" ht="12.75" x14ac:dyDescent="0.2">
      <c r="A152" s="6"/>
      <c r="B152" s="58" t="s">
        <v>339</v>
      </c>
      <c r="C152" s="59"/>
      <c r="D152" s="59"/>
      <c r="E152" s="59"/>
      <c r="F152" s="59"/>
      <c r="G152" s="59"/>
      <c r="H152" s="59"/>
      <c r="I152" s="60"/>
      <c r="J152" s="99" t="str">
        <f t="shared" si="1"/>
        <v/>
      </c>
      <c r="K152" s="60"/>
      <c r="L152" s="100"/>
      <c r="M152" s="59"/>
      <c r="N152" s="59"/>
      <c r="O152" s="60"/>
      <c r="P152" s="111"/>
      <c r="Q152" s="59"/>
      <c r="R152" s="59"/>
      <c r="S152" s="60"/>
      <c r="T152" s="111"/>
      <c r="U152" s="59"/>
      <c r="V152" s="60"/>
      <c r="W152" s="111"/>
      <c r="X152" s="60"/>
      <c r="Y152" s="111"/>
      <c r="Z152" s="59"/>
      <c r="AA152" s="59"/>
      <c r="AB152" s="60"/>
      <c r="AC152" s="24"/>
      <c r="AD152" s="111"/>
      <c r="AE152" s="60"/>
      <c r="AF152" s="25" t="str">
        <f t="shared" si="2"/>
        <v/>
      </c>
      <c r="AG152" s="2"/>
      <c r="AH152" s="2"/>
      <c r="AI152" s="2"/>
      <c r="AJ152" s="3"/>
    </row>
    <row r="153" spans="1:36" ht="12.75" x14ac:dyDescent="0.2">
      <c r="A153" s="129" t="s">
        <v>158</v>
      </c>
      <c r="B153" s="58" t="s">
        <v>159</v>
      </c>
      <c r="C153" s="59"/>
      <c r="D153" s="59"/>
      <c r="E153" s="59"/>
      <c r="F153" s="59"/>
      <c r="G153" s="59"/>
      <c r="H153" s="59"/>
      <c r="I153" s="60"/>
      <c r="J153" s="99" t="str">
        <f t="shared" si="1"/>
        <v/>
      </c>
      <c r="K153" s="60"/>
      <c r="L153" s="100"/>
      <c r="M153" s="59"/>
      <c r="N153" s="59"/>
      <c r="O153" s="60"/>
      <c r="P153" s="111"/>
      <c r="Q153" s="59"/>
      <c r="R153" s="59"/>
      <c r="S153" s="60"/>
      <c r="T153" s="111"/>
      <c r="U153" s="59"/>
      <c r="V153" s="60"/>
      <c r="W153" s="111"/>
      <c r="X153" s="60"/>
      <c r="Y153" s="111"/>
      <c r="Z153" s="59"/>
      <c r="AA153" s="59"/>
      <c r="AB153" s="60"/>
      <c r="AC153" s="24"/>
      <c r="AD153" s="111"/>
      <c r="AE153" s="60"/>
      <c r="AF153" s="25" t="str">
        <f t="shared" si="2"/>
        <v/>
      </c>
      <c r="AG153" s="2"/>
      <c r="AH153" s="2"/>
      <c r="AI153" s="2"/>
      <c r="AJ153" s="3"/>
    </row>
    <row r="154" spans="1:36" ht="12.75" x14ac:dyDescent="0.2">
      <c r="A154" s="76"/>
      <c r="B154" s="58" t="s">
        <v>160</v>
      </c>
      <c r="C154" s="59"/>
      <c r="D154" s="59"/>
      <c r="E154" s="59"/>
      <c r="F154" s="59"/>
      <c r="G154" s="59"/>
      <c r="H154" s="59"/>
      <c r="I154" s="60"/>
      <c r="J154" s="99" t="str">
        <f t="shared" si="1"/>
        <v/>
      </c>
      <c r="K154" s="60"/>
      <c r="L154" s="100"/>
      <c r="M154" s="59"/>
      <c r="N154" s="59"/>
      <c r="O154" s="60"/>
      <c r="P154" s="111"/>
      <c r="Q154" s="59"/>
      <c r="R154" s="59"/>
      <c r="S154" s="60"/>
      <c r="T154" s="111"/>
      <c r="U154" s="59"/>
      <c r="V154" s="60"/>
      <c r="W154" s="111"/>
      <c r="X154" s="60"/>
      <c r="Y154" s="111"/>
      <c r="Z154" s="59"/>
      <c r="AA154" s="59"/>
      <c r="AB154" s="60"/>
      <c r="AC154" s="24"/>
      <c r="AD154" s="111"/>
      <c r="AE154" s="60"/>
      <c r="AF154" s="25" t="str">
        <f t="shared" si="2"/>
        <v/>
      </c>
      <c r="AG154" s="2"/>
      <c r="AH154" s="2"/>
      <c r="AI154" s="2"/>
      <c r="AJ154" s="3"/>
    </row>
    <row r="155" spans="1:36" ht="12.75" x14ac:dyDescent="0.2">
      <c r="A155" s="76"/>
      <c r="B155" s="58" t="s">
        <v>161</v>
      </c>
      <c r="C155" s="59"/>
      <c r="D155" s="59"/>
      <c r="E155" s="59"/>
      <c r="F155" s="59"/>
      <c r="G155" s="59"/>
      <c r="H155" s="59"/>
      <c r="I155" s="60"/>
      <c r="J155" s="99" t="str">
        <f t="shared" si="1"/>
        <v/>
      </c>
      <c r="K155" s="60"/>
      <c r="L155" s="100"/>
      <c r="M155" s="59"/>
      <c r="N155" s="59"/>
      <c r="O155" s="60"/>
      <c r="P155" s="111"/>
      <c r="Q155" s="59"/>
      <c r="R155" s="59"/>
      <c r="S155" s="60"/>
      <c r="T155" s="111"/>
      <c r="U155" s="59"/>
      <c r="V155" s="60"/>
      <c r="W155" s="111"/>
      <c r="X155" s="60"/>
      <c r="Y155" s="111"/>
      <c r="Z155" s="59"/>
      <c r="AA155" s="59"/>
      <c r="AB155" s="60"/>
      <c r="AC155" s="24"/>
      <c r="AD155" s="111"/>
      <c r="AE155" s="60"/>
      <c r="AF155" s="25" t="str">
        <f t="shared" si="2"/>
        <v/>
      </c>
      <c r="AG155" s="2"/>
      <c r="AH155" s="2"/>
      <c r="AI155" s="2"/>
      <c r="AJ155" s="3"/>
    </row>
    <row r="156" spans="1:36" ht="12.75" x14ac:dyDescent="0.2">
      <c r="A156" s="67"/>
      <c r="B156" s="58" t="s">
        <v>162</v>
      </c>
      <c r="C156" s="59"/>
      <c r="D156" s="59"/>
      <c r="E156" s="59"/>
      <c r="F156" s="59"/>
      <c r="G156" s="59"/>
      <c r="H156" s="59"/>
      <c r="I156" s="60"/>
      <c r="J156" s="99" t="str">
        <f t="shared" si="1"/>
        <v/>
      </c>
      <c r="K156" s="60"/>
      <c r="L156" s="100"/>
      <c r="M156" s="59"/>
      <c r="N156" s="59"/>
      <c r="O156" s="60"/>
      <c r="P156" s="111"/>
      <c r="Q156" s="59"/>
      <c r="R156" s="59"/>
      <c r="S156" s="60"/>
      <c r="T156" s="111"/>
      <c r="U156" s="59"/>
      <c r="V156" s="60"/>
      <c r="W156" s="111"/>
      <c r="X156" s="60"/>
      <c r="Y156" s="111"/>
      <c r="Z156" s="59"/>
      <c r="AA156" s="59"/>
      <c r="AB156" s="60"/>
      <c r="AC156" s="24"/>
      <c r="AD156" s="111"/>
      <c r="AE156" s="60"/>
      <c r="AF156" s="25" t="str">
        <f t="shared" si="2"/>
        <v/>
      </c>
      <c r="AG156" s="2"/>
      <c r="AH156" s="2"/>
      <c r="AI156" s="2"/>
      <c r="AJ156" s="3"/>
    </row>
    <row r="157" spans="1:36" ht="12.75" x14ac:dyDescent="0.2">
      <c r="A157" s="23" t="s">
        <v>128</v>
      </c>
      <c r="B157" s="84" t="s">
        <v>164</v>
      </c>
      <c r="C157" s="59"/>
      <c r="D157" s="59"/>
      <c r="E157" s="59"/>
      <c r="F157" s="59"/>
      <c r="G157" s="59"/>
      <c r="H157" s="59"/>
      <c r="I157" s="60"/>
      <c r="J157" s="99" t="str">
        <f t="shared" si="1"/>
        <v/>
      </c>
      <c r="K157" s="60"/>
      <c r="L157" s="100"/>
      <c r="M157" s="59"/>
      <c r="N157" s="59"/>
      <c r="O157" s="60"/>
      <c r="P157" s="111"/>
      <c r="Q157" s="59"/>
      <c r="R157" s="59"/>
      <c r="S157" s="60"/>
      <c r="T157" s="111"/>
      <c r="U157" s="59"/>
      <c r="V157" s="60"/>
      <c r="W157" s="111"/>
      <c r="X157" s="60"/>
      <c r="Y157" s="111"/>
      <c r="Z157" s="59"/>
      <c r="AA157" s="59"/>
      <c r="AB157" s="60"/>
      <c r="AC157" s="24"/>
      <c r="AD157" s="111"/>
      <c r="AE157" s="60"/>
      <c r="AF157" s="25" t="str">
        <f t="shared" si="2"/>
        <v/>
      </c>
      <c r="AG157" s="2"/>
      <c r="AH157" s="2"/>
      <c r="AI157" s="2"/>
      <c r="AJ157" s="3"/>
    </row>
    <row r="158" spans="1:36" ht="12.75" x14ac:dyDescent="0.2">
      <c r="A158" s="6"/>
      <c r="B158" s="58" t="s">
        <v>339</v>
      </c>
      <c r="C158" s="59"/>
      <c r="D158" s="59"/>
      <c r="E158" s="59"/>
      <c r="F158" s="59"/>
      <c r="G158" s="59"/>
      <c r="H158" s="59"/>
      <c r="I158" s="60"/>
      <c r="J158" s="99" t="str">
        <f t="shared" si="1"/>
        <v/>
      </c>
      <c r="K158" s="60"/>
      <c r="L158" s="100"/>
      <c r="M158" s="59"/>
      <c r="N158" s="59"/>
      <c r="O158" s="60"/>
      <c r="P158" s="111"/>
      <c r="Q158" s="59"/>
      <c r="R158" s="59"/>
      <c r="S158" s="60"/>
      <c r="T158" s="111"/>
      <c r="U158" s="59"/>
      <c r="V158" s="60"/>
      <c r="W158" s="111"/>
      <c r="X158" s="60"/>
      <c r="Y158" s="111"/>
      <c r="Z158" s="59"/>
      <c r="AA158" s="59"/>
      <c r="AB158" s="60"/>
      <c r="AC158" s="24"/>
      <c r="AD158" s="111"/>
      <c r="AE158" s="60"/>
      <c r="AF158" s="25" t="str">
        <f t="shared" si="2"/>
        <v/>
      </c>
      <c r="AG158" s="2"/>
      <c r="AH158" s="2"/>
      <c r="AI158" s="2"/>
      <c r="AJ158" s="3"/>
    </row>
    <row r="159" spans="1:36" ht="12.75" x14ac:dyDescent="0.2">
      <c r="A159" s="129" t="s">
        <v>158</v>
      </c>
      <c r="B159" s="58" t="s">
        <v>159</v>
      </c>
      <c r="C159" s="59"/>
      <c r="D159" s="59"/>
      <c r="E159" s="59"/>
      <c r="F159" s="59"/>
      <c r="G159" s="59"/>
      <c r="H159" s="59"/>
      <c r="I159" s="60"/>
      <c r="J159" s="99" t="str">
        <f t="shared" si="1"/>
        <v/>
      </c>
      <c r="K159" s="60"/>
      <c r="L159" s="100"/>
      <c r="M159" s="59"/>
      <c r="N159" s="59"/>
      <c r="O159" s="60"/>
      <c r="P159" s="111"/>
      <c r="Q159" s="59"/>
      <c r="R159" s="59"/>
      <c r="S159" s="60"/>
      <c r="T159" s="111"/>
      <c r="U159" s="59"/>
      <c r="V159" s="60"/>
      <c r="W159" s="111"/>
      <c r="X159" s="60"/>
      <c r="Y159" s="111"/>
      <c r="Z159" s="59"/>
      <c r="AA159" s="59"/>
      <c r="AB159" s="60"/>
      <c r="AC159" s="24"/>
      <c r="AD159" s="111"/>
      <c r="AE159" s="60"/>
      <c r="AF159" s="25" t="str">
        <f t="shared" si="2"/>
        <v/>
      </c>
      <c r="AG159" s="2"/>
      <c r="AH159" s="2"/>
      <c r="AI159" s="2"/>
      <c r="AJ159" s="3"/>
    </row>
    <row r="160" spans="1:36" ht="12.75" x14ac:dyDescent="0.2">
      <c r="A160" s="76"/>
      <c r="B160" s="58" t="s">
        <v>160</v>
      </c>
      <c r="C160" s="59"/>
      <c r="D160" s="59"/>
      <c r="E160" s="59"/>
      <c r="F160" s="59"/>
      <c r="G160" s="59"/>
      <c r="H160" s="59"/>
      <c r="I160" s="60"/>
      <c r="J160" s="99" t="str">
        <f t="shared" si="1"/>
        <v/>
      </c>
      <c r="K160" s="60"/>
      <c r="L160" s="100"/>
      <c r="M160" s="59"/>
      <c r="N160" s="59"/>
      <c r="O160" s="60"/>
      <c r="P160" s="111"/>
      <c r="Q160" s="59"/>
      <c r="R160" s="59"/>
      <c r="S160" s="60"/>
      <c r="T160" s="111"/>
      <c r="U160" s="59"/>
      <c r="V160" s="60"/>
      <c r="W160" s="111"/>
      <c r="X160" s="60"/>
      <c r="Y160" s="111"/>
      <c r="Z160" s="59"/>
      <c r="AA160" s="59"/>
      <c r="AB160" s="60"/>
      <c r="AC160" s="24"/>
      <c r="AD160" s="111"/>
      <c r="AE160" s="60"/>
      <c r="AF160" s="25" t="str">
        <f t="shared" si="2"/>
        <v/>
      </c>
      <c r="AG160" s="2"/>
      <c r="AH160" s="2"/>
      <c r="AI160" s="2"/>
      <c r="AJ160" s="3"/>
    </row>
    <row r="161" spans="1:36" ht="12.75" x14ac:dyDescent="0.2">
      <c r="A161" s="76"/>
      <c r="B161" s="58" t="s">
        <v>161</v>
      </c>
      <c r="C161" s="59"/>
      <c r="D161" s="59"/>
      <c r="E161" s="59"/>
      <c r="F161" s="59"/>
      <c r="G161" s="59"/>
      <c r="H161" s="59"/>
      <c r="I161" s="60"/>
      <c r="J161" s="99" t="str">
        <f t="shared" si="1"/>
        <v/>
      </c>
      <c r="K161" s="60"/>
      <c r="L161" s="100"/>
      <c r="M161" s="59"/>
      <c r="N161" s="59"/>
      <c r="O161" s="60"/>
      <c r="P161" s="111"/>
      <c r="Q161" s="59"/>
      <c r="R161" s="59"/>
      <c r="S161" s="60"/>
      <c r="T161" s="111"/>
      <c r="U161" s="59"/>
      <c r="V161" s="60"/>
      <c r="W161" s="111"/>
      <c r="X161" s="60"/>
      <c r="Y161" s="111"/>
      <c r="Z161" s="59"/>
      <c r="AA161" s="59"/>
      <c r="AB161" s="60"/>
      <c r="AC161" s="24"/>
      <c r="AD161" s="111"/>
      <c r="AE161" s="60"/>
      <c r="AF161" s="25" t="str">
        <f t="shared" si="2"/>
        <v/>
      </c>
      <c r="AG161" s="2"/>
      <c r="AH161" s="2"/>
      <c r="AI161" s="2"/>
      <c r="AJ161" s="3"/>
    </row>
    <row r="162" spans="1:36" ht="12.75" x14ac:dyDescent="0.2">
      <c r="A162" s="67"/>
      <c r="B162" s="58" t="s">
        <v>162</v>
      </c>
      <c r="C162" s="59"/>
      <c r="D162" s="59"/>
      <c r="E162" s="59"/>
      <c r="F162" s="59"/>
      <c r="G162" s="59"/>
      <c r="H162" s="59"/>
      <c r="I162" s="60"/>
      <c r="J162" s="99" t="str">
        <f t="shared" si="1"/>
        <v/>
      </c>
      <c r="K162" s="60"/>
      <c r="L162" s="100"/>
      <c r="M162" s="59"/>
      <c r="N162" s="59"/>
      <c r="O162" s="60"/>
      <c r="P162" s="111"/>
      <c r="Q162" s="59"/>
      <c r="R162" s="59"/>
      <c r="S162" s="60"/>
      <c r="T162" s="111"/>
      <c r="U162" s="59"/>
      <c r="V162" s="60"/>
      <c r="W162" s="111"/>
      <c r="X162" s="60"/>
      <c r="Y162" s="111"/>
      <c r="Z162" s="59"/>
      <c r="AA162" s="59"/>
      <c r="AB162" s="60"/>
      <c r="AC162" s="24"/>
      <c r="AD162" s="111"/>
      <c r="AE162" s="60"/>
      <c r="AF162" s="25" t="str">
        <f t="shared" si="2"/>
        <v/>
      </c>
      <c r="AG162" s="2"/>
      <c r="AH162" s="2"/>
      <c r="AI162" s="2"/>
      <c r="AJ162" s="3"/>
    </row>
    <row r="163" spans="1:36" ht="12.75" x14ac:dyDescent="0.2">
      <c r="A163" s="23" t="s">
        <v>165</v>
      </c>
      <c r="B163" s="84" t="s">
        <v>166</v>
      </c>
      <c r="C163" s="59"/>
      <c r="D163" s="59"/>
      <c r="E163" s="59"/>
      <c r="F163" s="59"/>
      <c r="G163" s="59"/>
      <c r="H163" s="59"/>
      <c r="I163" s="60"/>
      <c r="J163" s="99" t="str">
        <f t="shared" si="1"/>
        <v/>
      </c>
      <c r="K163" s="60"/>
      <c r="L163" s="100"/>
      <c r="M163" s="59"/>
      <c r="N163" s="59"/>
      <c r="O163" s="60"/>
      <c r="P163" s="111"/>
      <c r="Q163" s="59"/>
      <c r="R163" s="59"/>
      <c r="S163" s="60"/>
      <c r="T163" s="111"/>
      <c r="U163" s="59"/>
      <c r="V163" s="60"/>
      <c r="W163" s="111"/>
      <c r="X163" s="60"/>
      <c r="Y163" s="111"/>
      <c r="Z163" s="59"/>
      <c r="AA163" s="59"/>
      <c r="AB163" s="60"/>
      <c r="AC163" s="24"/>
      <c r="AD163" s="111"/>
      <c r="AE163" s="60"/>
      <c r="AF163" s="25" t="str">
        <f t="shared" si="2"/>
        <v/>
      </c>
      <c r="AG163" s="2"/>
      <c r="AH163" s="2"/>
      <c r="AI163" s="2"/>
      <c r="AJ163" s="3"/>
    </row>
    <row r="164" spans="1:36" ht="12.75" x14ac:dyDescent="0.2">
      <c r="A164" s="6"/>
      <c r="B164" s="58" t="s">
        <v>339</v>
      </c>
      <c r="C164" s="59"/>
      <c r="D164" s="59"/>
      <c r="E164" s="59"/>
      <c r="F164" s="59"/>
      <c r="G164" s="59"/>
      <c r="H164" s="59"/>
      <c r="I164" s="60"/>
      <c r="J164" s="99" t="str">
        <f t="shared" si="1"/>
        <v/>
      </c>
      <c r="K164" s="60"/>
      <c r="L164" s="100"/>
      <c r="M164" s="59"/>
      <c r="N164" s="59"/>
      <c r="O164" s="60"/>
      <c r="P164" s="111"/>
      <c r="Q164" s="59"/>
      <c r="R164" s="59"/>
      <c r="S164" s="60"/>
      <c r="T164" s="111"/>
      <c r="U164" s="59"/>
      <c r="V164" s="60"/>
      <c r="W164" s="111"/>
      <c r="X164" s="60"/>
      <c r="Y164" s="111"/>
      <c r="Z164" s="59"/>
      <c r="AA164" s="59"/>
      <c r="AB164" s="60"/>
      <c r="AC164" s="24"/>
      <c r="AD164" s="111"/>
      <c r="AE164" s="60"/>
      <c r="AF164" s="25" t="str">
        <f t="shared" si="2"/>
        <v/>
      </c>
      <c r="AG164" s="2"/>
      <c r="AH164" s="2"/>
      <c r="AI164" s="2"/>
      <c r="AJ164" s="3"/>
    </row>
    <row r="165" spans="1:36" ht="12.75" x14ac:dyDescent="0.2">
      <c r="A165" s="129" t="s">
        <v>158</v>
      </c>
      <c r="B165" s="58" t="s">
        <v>159</v>
      </c>
      <c r="C165" s="59"/>
      <c r="D165" s="59"/>
      <c r="E165" s="59"/>
      <c r="F165" s="59"/>
      <c r="G165" s="59"/>
      <c r="H165" s="59"/>
      <c r="I165" s="60"/>
      <c r="J165" s="99" t="str">
        <f t="shared" si="1"/>
        <v/>
      </c>
      <c r="K165" s="60"/>
      <c r="L165" s="100"/>
      <c r="M165" s="59"/>
      <c r="N165" s="59"/>
      <c r="O165" s="60"/>
      <c r="P165" s="111"/>
      <c r="Q165" s="59"/>
      <c r="R165" s="59"/>
      <c r="S165" s="60"/>
      <c r="T165" s="111"/>
      <c r="U165" s="59"/>
      <c r="V165" s="60"/>
      <c r="W165" s="111"/>
      <c r="X165" s="60"/>
      <c r="Y165" s="111"/>
      <c r="Z165" s="59"/>
      <c r="AA165" s="59"/>
      <c r="AB165" s="60"/>
      <c r="AC165" s="24"/>
      <c r="AD165" s="111"/>
      <c r="AE165" s="60"/>
      <c r="AF165" s="25" t="str">
        <f t="shared" si="2"/>
        <v/>
      </c>
      <c r="AG165" s="2"/>
      <c r="AH165" s="2"/>
      <c r="AI165" s="2"/>
      <c r="AJ165" s="3"/>
    </row>
    <row r="166" spans="1:36" ht="12.75" x14ac:dyDescent="0.2">
      <c r="A166" s="76"/>
      <c r="B166" s="58" t="s">
        <v>160</v>
      </c>
      <c r="C166" s="59"/>
      <c r="D166" s="59"/>
      <c r="E166" s="59"/>
      <c r="F166" s="59"/>
      <c r="G166" s="59"/>
      <c r="H166" s="59"/>
      <c r="I166" s="60"/>
      <c r="J166" s="99" t="str">
        <f t="shared" si="1"/>
        <v/>
      </c>
      <c r="K166" s="60"/>
      <c r="L166" s="100"/>
      <c r="M166" s="59"/>
      <c r="N166" s="59"/>
      <c r="O166" s="60"/>
      <c r="P166" s="111"/>
      <c r="Q166" s="59"/>
      <c r="R166" s="59"/>
      <c r="S166" s="60"/>
      <c r="T166" s="111"/>
      <c r="U166" s="59"/>
      <c r="V166" s="60"/>
      <c r="W166" s="111"/>
      <c r="X166" s="60"/>
      <c r="Y166" s="111"/>
      <c r="Z166" s="59"/>
      <c r="AA166" s="59"/>
      <c r="AB166" s="60"/>
      <c r="AC166" s="24"/>
      <c r="AD166" s="111"/>
      <c r="AE166" s="60"/>
      <c r="AF166" s="25" t="str">
        <f t="shared" si="2"/>
        <v/>
      </c>
      <c r="AG166" s="2"/>
      <c r="AH166" s="2"/>
      <c r="AI166" s="2"/>
      <c r="AJ166" s="3"/>
    </row>
    <row r="167" spans="1:36" ht="12.75" x14ac:dyDescent="0.2">
      <c r="A167" s="76"/>
      <c r="B167" s="58" t="s">
        <v>161</v>
      </c>
      <c r="C167" s="59"/>
      <c r="D167" s="59"/>
      <c r="E167" s="59"/>
      <c r="F167" s="59"/>
      <c r="G167" s="59"/>
      <c r="H167" s="59"/>
      <c r="I167" s="60"/>
      <c r="J167" s="99" t="str">
        <f t="shared" si="1"/>
        <v/>
      </c>
      <c r="K167" s="60"/>
      <c r="L167" s="100"/>
      <c r="M167" s="59"/>
      <c r="N167" s="59"/>
      <c r="O167" s="60"/>
      <c r="P167" s="111"/>
      <c r="Q167" s="59"/>
      <c r="R167" s="59"/>
      <c r="S167" s="60"/>
      <c r="T167" s="111"/>
      <c r="U167" s="59"/>
      <c r="V167" s="60"/>
      <c r="W167" s="111"/>
      <c r="X167" s="60"/>
      <c r="Y167" s="111"/>
      <c r="Z167" s="59"/>
      <c r="AA167" s="59"/>
      <c r="AB167" s="60"/>
      <c r="AC167" s="24"/>
      <c r="AD167" s="111"/>
      <c r="AE167" s="60"/>
      <c r="AF167" s="25" t="str">
        <f t="shared" si="2"/>
        <v/>
      </c>
      <c r="AG167" s="26"/>
      <c r="AH167" s="26"/>
      <c r="AI167" s="26"/>
      <c r="AJ167" s="3"/>
    </row>
    <row r="168" spans="1:36" ht="12.75" x14ac:dyDescent="0.2">
      <c r="A168" s="67"/>
      <c r="B168" s="58" t="s">
        <v>162</v>
      </c>
      <c r="C168" s="59"/>
      <c r="D168" s="59"/>
      <c r="E168" s="59"/>
      <c r="F168" s="59"/>
      <c r="G168" s="59"/>
      <c r="H168" s="59"/>
      <c r="I168" s="60"/>
      <c r="J168" s="99" t="str">
        <f t="shared" si="1"/>
        <v/>
      </c>
      <c r="K168" s="60"/>
      <c r="L168" s="100"/>
      <c r="M168" s="59"/>
      <c r="N168" s="59"/>
      <c r="O168" s="60"/>
      <c r="P168" s="111"/>
      <c r="Q168" s="59"/>
      <c r="R168" s="59"/>
      <c r="S168" s="60"/>
      <c r="T168" s="111"/>
      <c r="U168" s="59"/>
      <c r="V168" s="60"/>
      <c r="W168" s="111"/>
      <c r="X168" s="60"/>
      <c r="Y168" s="111"/>
      <c r="Z168" s="59"/>
      <c r="AA168" s="59"/>
      <c r="AB168" s="60"/>
      <c r="AC168" s="24"/>
      <c r="AD168" s="111"/>
      <c r="AE168" s="60"/>
      <c r="AF168" s="25" t="str">
        <f t="shared" si="2"/>
        <v/>
      </c>
      <c r="AG168" s="15"/>
      <c r="AH168" s="15"/>
      <c r="AI168" s="15"/>
      <c r="AJ168" s="15"/>
    </row>
    <row r="169" spans="1:36" ht="12.75" x14ac:dyDescent="0.2">
      <c r="A169" s="23" t="s">
        <v>167</v>
      </c>
      <c r="B169" s="114" t="s">
        <v>168</v>
      </c>
      <c r="C169" s="59"/>
      <c r="D169" s="59"/>
      <c r="E169" s="59"/>
      <c r="F169" s="59"/>
      <c r="G169" s="59"/>
      <c r="H169" s="59"/>
      <c r="I169" s="60"/>
      <c r="J169" s="99" t="str">
        <f t="shared" si="1"/>
        <v/>
      </c>
      <c r="K169" s="60"/>
      <c r="L169" s="100"/>
      <c r="M169" s="59"/>
      <c r="N169" s="59"/>
      <c r="O169" s="60"/>
      <c r="P169" s="111"/>
      <c r="Q169" s="59"/>
      <c r="R169" s="59"/>
      <c r="S169" s="60"/>
      <c r="T169" s="111"/>
      <c r="U169" s="59"/>
      <c r="V169" s="60"/>
      <c r="W169" s="111"/>
      <c r="X169" s="60"/>
      <c r="Y169" s="111"/>
      <c r="Z169" s="59"/>
      <c r="AA169" s="59"/>
      <c r="AB169" s="60"/>
      <c r="AC169" s="24"/>
      <c r="AD169" s="111"/>
      <c r="AE169" s="60"/>
      <c r="AF169" s="25" t="str">
        <f t="shared" si="2"/>
        <v/>
      </c>
      <c r="AG169" s="3"/>
      <c r="AH169" s="3"/>
      <c r="AI169" s="3"/>
      <c r="AJ169" s="3"/>
    </row>
    <row r="170" spans="1:36" ht="12.75" x14ac:dyDescent="0.2">
      <c r="A170" s="6"/>
      <c r="B170" s="58" t="s">
        <v>339</v>
      </c>
      <c r="C170" s="59"/>
      <c r="D170" s="59"/>
      <c r="E170" s="59"/>
      <c r="F170" s="59"/>
      <c r="G170" s="59"/>
      <c r="H170" s="59"/>
      <c r="I170" s="60"/>
      <c r="J170" s="99" t="str">
        <f t="shared" si="1"/>
        <v/>
      </c>
      <c r="K170" s="60"/>
      <c r="L170" s="100"/>
      <c r="M170" s="59"/>
      <c r="N170" s="59"/>
      <c r="O170" s="60"/>
      <c r="P170" s="111"/>
      <c r="Q170" s="59"/>
      <c r="R170" s="59"/>
      <c r="S170" s="60"/>
      <c r="T170" s="111"/>
      <c r="U170" s="59"/>
      <c r="V170" s="60"/>
      <c r="W170" s="111"/>
      <c r="X170" s="60"/>
      <c r="Y170" s="111"/>
      <c r="Z170" s="59"/>
      <c r="AA170" s="59"/>
      <c r="AB170" s="60"/>
      <c r="AC170" s="24"/>
      <c r="AD170" s="111"/>
      <c r="AE170" s="60"/>
      <c r="AF170" s="25" t="str">
        <f t="shared" si="2"/>
        <v/>
      </c>
      <c r="AG170" s="3"/>
      <c r="AH170" s="3"/>
      <c r="AI170" s="3"/>
      <c r="AJ170" s="3"/>
    </row>
    <row r="171" spans="1:36" ht="12.75" x14ac:dyDescent="0.2">
      <c r="A171" s="129" t="s">
        <v>158</v>
      </c>
      <c r="B171" s="58" t="s">
        <v>159</v>
      </c>
      <c r="C171" s="59"/>
      <c r="D171" s="59"/>
      <c r="E171" s="59"/>
      <c r="F171" s="59"/>
      <c r="G171" s="59"/>
      <c r="H171" s="59"/>
      <c r="I171" s="60"/>
      <c r="J171" s="99" t="str">
        <f t="shared" si="1"/>
        <v/>
      </c>
      <c r="K171" s="60"/>
      <c r="L171" s="100"/>
      <c r="M171" s="59"/>
      <c r="N171" s="59"/>
      <c r="O171" s="60"/>
      <c r="P171" s="111"/>
      <c r="Q171" s="59"/>
      <c r="R171" s="59"/>
      <c r="S171" s="60"/>
      <c r="T171" s="111"/>
      <c r="U171" s="59"/>
      <c r="V171" s="60"/>
      <c r="W171" s="111"/>
      <c r="X171" s="60"/>
      <c r="Y171" s="111"/>
      <c r="Z171" s="59"/>
      <c r="AA171" s="59"/>
      <c r="AB171" s="60"/>
      <c r="AC171" s="24"/>
      <c r="AD171" s="111"/>
      <c r="AE171" s="60"/>
      <c r="AF171" s="25" t="str">
        <f t="shared" si="2"/>
        <v/>
      </c>
      <c r="AG171" s="3"/>
      <c r="AH171" s="3"/>
      <c r="AI171" s="3"/>
      <c r="AJ171" s="3"/>
    </row>
    <row r="172" spans="1:36" ht="12.75" x14ac:dyDescent="0.2">
      <c r="A172" s="76"/>
      <c r="B172" s="58" t="s">
        <v>161</v>
      </c>
      <c r="C172" s="59"/>
      <c r="D172" s="59"/>
      <c r="E172" s="59"/>
      <c r="F172" s="59"/>
      <c r="G172" s="59"/>
      <c r="H172" s="59"/>
      <c r="I172" s="60"/>
      <c r="J172" s="99" t="str">
        <f t="shared" si="1"/>
        <v/>
      </c>
      <c r="K172" s="60"/>
      <c r="L172" s="100"/>
      <c r="M172" s="59"/>
      <c r="N172" s="59"/>
      <c r="O172" s="60"/>
      <c r="P172" s="111"/>
      <c r="Q172" s="59"/>
      <c r="R172" s="59"/>
      <c r="S172" s="60"/>
      <c r="T172" s="111"/>
      <c r="U172" s="59"/>
      <c r="V172" s="60"/>
      <c r="W172" s="111"/>
      <c r="X172" s="60"/>
      <c r="Y172" s="111"/>
      <c r="Z172" s="59"/>
      <c r="AA172" s="59"/>
      <c r="AB172" s="60"/>
      <c r="AC172" s="24"/>
      <c r="AD172" s="111"/>
      <c r="AE172" s="60"/>
      <c r="AF172" s="25" t="str">
        <f t="shared" si="2"/>
        <v/>
      </c>
      <c r="AG172" s="3"/>
      <c r="AH172" s="3"/>
      <c r="AI172" s="3"/>
      <c r="AJ172" s="3"/>
    </row>
    <row r="173" spans="1:36" ht="12.75" x14ac:dyDescent="0.2">
      <c r="A173" s="67"/>
      <c r="B173" s="58" t="s">
        <v>162</v>
      </c>
      <c r="C173" s="59"/>
      <c r="D173" s="59"/>
      <c r="E173" s="59"/>
      <c r="F173" s="59"/>
      <c r="G173" s="59"/>
      <c r="H173" s="59"/>
      <c r="I173" s="60"/>
      <c r="J173" s="99" t="str">
        <f t="shared" si="1"/>
        <v/>
      </c>
      <c r="K173" s="60"/>
      <c r="L173" s="100"/>
      <c r="M173" s="59"/>
      <c r="N173" s="59"/>
      <c r="O173" s="60"/>
      <c r="P173" s="111"/>
      <c r="Q173" s="59"/>
      <c r="R173" s="59"/>
      <c r="S173" s="60"/>
      <c r="T173" s="111"/>
      <c r="U173" s="59"/>
      <c r="V173" s="60"/>
      <c r="W173" s="111"/>
      <c r="X173" s="60"/>
      <c r="Y173" s="111"/>
      <c r="Z173" s="59"/>
      <c r="AA173" s="59"/>
      <c r="AB173" s="60"/>
      <c r="AC173" s="24"/>
      <c r="AD173" s="111"/>
      <c r="AE173" s="60"/>
      <c r="AF173" s="25" t="str">
        <f t="shared" si="2"/>
        <v/>
      </c>
      <c r="AG173" s="3"/>
      <c r="AH173" s="3"/>
      <c r="AI173" s="3"/>
      <c r="AJ173" s="3"/>
    </row>
    <row r="174" spans="1:36" ht="12.75" x14ac:dyDescent="0.2">
      <c r="A174" s="23" t="s">
        <v>169</v>
      </c>
      <c r="B174" s="84" t="s">
        <v>170</v>
      </c>
      <c r="C174" s="59"/>
      <c r="D174" s="59"/>
      <c r="E174" s="59"/>
      <c r="F174" s="59"/>
      <c r="G174" s="59"/>
      <c r="H174" s="59"/>
      <c r="I174" s="60"/>
      <c r="J174" s="99">
        <f t="shared" si="1"/>
        <v>2</v>
      </c>
      <c r="K174" s="60"/>
      <c r="L174" s="100"/>
      <c r="M174" s="59"/>
      <c r="N174" s="59"/>
      <c r="O174" s="60"/>
      <c r="P174" s="111"/>
      <c r="Q174" s="59"/>
      <c r="R174" s="59"/>
      <c r="S174" s="60"/>
      <c r="T174" s="111"/>
      <c r="U174" s="59"/>
      <c r="V174" s="60"/>
      <c r="W174" s="111"/>
      <c r="X174" s="60"/>
      <c r="Y174" s="111"/>
      <c r="Z174" s="59"/>
      <c r="AA174" s="59"/>
      <c r="AB174" s="60"/>
      <c r="AC174" s="24">
        <v>2</v>
      </c>
      <c r="AD174" s="111"/>
      <c r="AE174" s="60"/>
      <c r="AF174" s="25" t="str">
        <f t="shared" si="2"/>
        <v/>
      </c>
      <c r="AG174" s="3"/>
      <c r="AH174" s="3"/>
      <c r="AI174" s="3"/>
      <c r="AJ174" s="3"/>
    </row>
    <row r="175" spans="1:36" ht="12.75" x14ac:dyDescent="0.2">
      <c r="A175" s="6"/>
      <c r="B175" s="58" t="s">
        <v>339</v>
      </c>
      <c r="C175" s="59"/>
      <c r="D175" s="59"/>
      <c r="E175" s="59"/>
      <c r="F175" s="59"/>
      <c r="G175" s="59"/>
      <c r="H175" s="59"/>
      <c r="I175" s="60"/>
      <c r="J175" s="99">
        <f t="shared" si="1"/>
        <v>2</v>
      </c>
      <c r="K175" s="60"/>
      <c r="L175" s="100"/>
      <c r="M175" s="59"/>
      <c r="N175" s="59"/>
      <c r="O175" s="60"/>
      <c r="P175" s="111"/>
      <c r="Q175" s="59"/>
      <c r="R175" s="59"/>
      <c r="S175" s="60"/>
      <c r="T175" s="111"/>
      <c r="U175" s="59"/>
      <c r="V175" s="60"/>
      <c r="W175" s="111"/>
      <c r="X175" s="60"/>
      <c r="Y175" s="111"/>
      <c r="Z175" s="59"/>
      <c r="AA175" s="59"/>
      <c r="AB175" s="60"/>
      <c r="AC175" s="24">
        <v>2</v>
      </c>
      <c r="AD175" s="111"/>
      <c r="AE175" s="60"/>
      <c r="AF175" s="25" t="str">
        <f t="shared" si="2"/>
        <v/>
      </c>
      <c r="AG175" s="3"/>
      <c r="AH175" s="3"/>
      <c r="AI175" s="3"/>
      <c r="AJ175" s="3"/>
    </row>
    <row r="176" spans="1:36" ht="12.75" x14ac:dyDescent="0.2">
      <c r="A176" s="129" t="s">
        <v>158</v>
      </c>
      <c r="B176" s="58" t="s">
        <v>159</v>
      </c>
      <c r="C176" s="59"/>
      <c r="D176" s="59"/>
      <c r="E176" s="59"/>
      <c r="F176" s="59"/>
      <c r="G176" s="59"/>
      <c r="H176" s="59"/>
      <c r="I176" s="60"/>
      <c r="J176" s="99" t="str">
        <f t="shared" si="1"/>
        <v/>
      </c>
      <c r="K176" s="60"/>
      <c r="L176" s="100"/>
      <c r="M176" s="59"/>
      <c r="N176" s="59"/>
      <c r="O176" s="60"/>
      <c r="P176" s="111"/>
      <c r="Q176" s="59"/>
      <c r="R176" s="59"/>
      <c r="S176" s="60"/>
      <c r="T176" s="111"/>
      <c r="U176" s="59"/>
      <c r="V176" s="60"/>
      <c r="W176" s="111"/>
      <c r="X176" s="60"/>
      <c r="Y176" s="111"/>
      <c r="Z176" s="59"/>
      <c r="AA176" s="59"/>
      <c r="AB176" s="60"/>
      <c r="AC176" s="24"/>
      <c r="AD176" s="111"/>
      <c r="AE176" s="60"/>
      <c r="AF176" s="25" t="str">
        <f t="shared" si="2"/>
        <v/>
      </c>
      <c r="AG176" s="3"/>
      <c r="AH176" s="3"/>
      <c r="AI176" s="3"/>
      <c r="AJ176" s="3"/>
    </row>
    <row r="177" spans="1:36" ht="12.75" x14ac:dyDescent="0.2">
      <c r="A177" s="76"/>
      <c r="B177" s="58" t="s">
        <v>160</v>
      </c>
      <c r="C177" s="59"/>
      <c r="D177" s="59"/>
      <c r="E177" s="59"/>
      <c r="F177" s="59"/>
      <c r="G177" s="59"/>
      <c r="H177" s="59"/>
      <c r="I177" s="60"/>
      <c r="J177" s="99" t="str">
        <f t="shared" si="1"/>
        <v/>
      </c>
      <c r="K177" s="60"/>
      <c r="L177" s="100"/>
      <c r="M177" s="59"/>
      <c r="N177" s="59"/>
      <c r="O177" s="60"/>
      <c r="P177" s="111"/>
      <c r="Q177" s="59"/>
      <c r="R177" s="59"/>
      <c r="S177" s="60"/>
      <c r="T177" s="111"/>
      <c r="U177" s="59"/>
      <c r="V177" s="60"/>
      <c r="W177" s="111"/>
      <c r="X177" s="60"/>
      <c r="Y177" s="111"/>
      <c r="Z177" s="59"/>
      <c r="AA177" s="59"/>
      <c r="AB177" s="60"/>
      <c r="AC177" s="24"/>
      <c r="AD177" s="111"/>
      <c r="AE177" s="60"/>
      <c r="AF177" s="25" t="str">
        <f t="shared" si="2"/>
        <v/>
      </c>
      <c r="AG177" s="3"/>
      <c r="AH177" s="3"/>
      <c r="AI177" s="3"/>
      <c r="AJ177" s="3"/>
    </row>
    <row r="178" spans="1:36" ht="12.75" x14ac:dyDescent="0.2">
      <c r="A178" s="67"/>
      <c r="B178" s="58" t="s">
        <v>161</v>
      </c>
      <c r="C178" s="59"/>
      <c r="D178" s="59"/>
      <c r="E178" s="59"/>
      <c r="F178" s="59"/>
      <c r="G178" s="59"/>
      <c r="H178" s="59"/>
      <c r="I178" s="60"/>
      <c r="J178" s="99" t="str">
        <f t="shared" si="1"/>
        <v/>
      </c>
      <c r="K178" s="60"/>
      <c r="L178" s="100"/>
      <c r="M178" s="59"/>
      <c r="N178" s="59"/>
      <c r="O178" s="60"/>
      <c r="P178" s="111"/>
      <c r="Q178" s="59"/>
      <c r="R178" s="59"/>
      <c r="S178" s="60"/>
      <c r="T178" s="111"/>
      <c r="U178" s="59"/>
      <c r="V178" s="60"/>
      <c r="W178" s="111"/>
      <c r="X178" s="60"/>
      <c r="Y178" s="111"/>
      <c r="Z178" s="59"/>
      <c r="AA178" s="59"/>
      <c r="AB178" s="60"/>
      <c r="AC178" s="24"/>
      <c r="AD178" s="111"/>
      <c r="AE178" s="60"/>
      <c r="AF178" s="25" t="str">
        <f t="shared" si="2"/>
        <v/>
      </c>
      <c r="AG178" s="3"/>
      <c r="AH178" s="3"/>
      <c r="AI178" s="3"/>
      <c r="AJ178" s="3"/>
    </row>
    <row r="179" spans="1:36" ht="12.75" x14ac:dyDescent="0.2">
      <c r="A179" s="23" t="s">
        <v>171</v>
      </c>
      <c r="B179" s="114" t="s">
        <v>172</v>
      </c>
      <c r="C179" s="59"/>
      <c r="D179" s="59"/>
      <c r="E179" s="59"/>
      <c r="F179" s="59"/>
      <c r="G179" s="59"/>
      <c r="H179" s="59"/>
      <c r="I179" s="60"/>
      <c r="J179" s="99">
        <f t="shared" si="1"/>
        <v>31</v>
      </c>
      <c r="K179" s="60"/>
      <c r="L179" s="100">
        <v>29</v>
      </c>
      <c r="M179" s="59"/>
      <c r="N179" s="59"/>
      <c r="O179" s="60"/>
      <c r="P179" s="111"/>
      <c r="Q179" s="59"/>
      <c r="R179" s="59"/>
      <c r="S179" s="60"/>
      <c r="T179" s="111"/>
      <c r="U179" s="59"/>
      <c r="V179" s="60"/>
      <c r="W179" s="111">
        <v>2</v>
      </c>
      <c r="X179" s="60"/>
      <c r="Y179" s="111"/>
      <c r="Z179" s="59"/>
      <c r="AA179" s="59"/>
      <c r="AB179" s="60"/>
      <c r="AC179" s="24"/>
      <c r="AD179" s="111"/>
      <c r="AE179" s="60"/>
      <c r="AF179" s="25" t="str">
        <f t="shared" si="2"/>
        <v/>
      </c>
      <c r="AG179" s="2"/>
      <c r="AH179" s="2"/>
      <c r="AI179" s="2"/>
      <c r="AJ179" s="2"/>
    </row>
    <row r="180" spans="1:36" ht="12.75" x14ac:dyDescent="0.2">
      <c r="A180" s="6"/>
      <c r="B180" s="58" t="s">
        <v>339</v>
      </c>
      <c r="C180" s="59"/>
      <c r="D180" s="59"/>
      <c r="E180" s="59"/>
      <c r="F180" s="59"/>
      <c r="G180" s="59"/>
      <c r="H180" s="59"/>
      <c r="I180" s="60"/>
      <c r="J180" s="99">
        <f t="shared" si="1"/>
        <v>3</v>
      </c>
      <c r="K180" s="60"/>
      <c r="L180" s="100">
        <v>2</v>
      </c>
      <c r="M180" s="59"/>
      <c r="N180" s="59"/>
      <c r="O180" s="60"/>
      <c r="P180" s="111"/>
      <c r="Q180" s="59"/>
      <c r="R180" s="59"/>
      <c r="S180" s="60"/>
      <c r="T180" s="111"/>
      <c r="U180" s="59"/>
      <c r="V180" s="60"/>
      <c r="W180" s="111">
        <v>1</v>
      </c>
      <c r="X180" s="60"/>
      <c r="Y180" s="111"/>
      <c r="Z180" s="59"/>
      <c r="AA180" s="59"/>
      <c r="AB180" s="60"/>
      <c r="AC180" s="24"/>
      <c r="AD180" s="111"/>
      <c r="AE180" s="60"/>
      <c r="AF180" s="25" t="str">
        <f t="shared" si="2"/>
        <v/>
      </c>
      <c r="AG180" s="2"/>
      <c r="AH180" s="2"/>
      <c r="AI180" s="2"/>
      <c r="AJ180" s="2"/>
    </row>
    <row r="181" spans="1:36" ht="19.5" customHeight="1" x14ac:dyDescent="0.2">
      <c r="A181" s="129" t="s">
        <v>158</v>
      </c>
      <c r="B181" s="58" t="s">
        <v>161</v>
      </c>
      <c r="C181" s="59"/>
      <c r="D181" s="59"/>
      <c r="E181" s="59"/>
      <c r="F181" s="59"/>
      <c r="G181" s="59"/>
      <c r="H181" s="59"/>
      <c r="I181" s="60"/>
      <c r="J181" s="99" t="str">
        <f t="shared" si="1"/>
        <v/>
      </c>
      <c r="K181" s="60"/>
      <c r="L181" s="100"/>
      <c r="M181" s="59"/>
      <c r="N181" s="59"/>
      <c r="O181" s="60"/>
      <c r="P181" s="111"/>
      <c r="Q181" s="59"/>
      <c r="R181" s="59"/>
      <c r="S181" s="60"/>
      <c r="T181" s="111"/>
      <c r="U181" s="59"/>
      <c r="V181" s="60"/>
      <c r="W181" s="111"/>
      <c r="X181" s="60"/>
      <c r="Y181" s="111"/>
      <c r="Z181" s="59"/>
      <c r="AA181" s="59"/>
      <c r="AB181" s="60"/>
      <c r="AC181" s="24"/>
      <c r="AD181" s="111"/>
      <c r="AE181" s="60"/>
      <c r="AF181" s="25" t="str">
        <f t="shared" si="2"/>
        <v/>
      </c>
      <c r="AG181" s="3"/>
      <c r="AH181" s="3"/>
      <c r="AI181" s="3"/>
      <c r="AJ181" s="3"/>
    </row>
    <row r="182" spans="1:36" ht="19.5" customHeight="1" x14ac:dyDescent="0.2">
      <c r="A182" s="67"/>
      <c r="B182" s="58" t="s">
        <v>162</v>
      </c>
      <c r="C182" s="59"/>
      <c r="D182" s="59"/>
      <c r="E182" s="59"/>
      <c r="F182" s="59"/>
      <c r="G182" s="59"/>
      <c r="H182" s="59"/>
      <c r="I182" s="60"/>
      <c r="J182" s="99" t="str">
        <f t="shared" si="1"/>
        <v/>
      </c>
      <c r="K182" s="60"/>
      <c r="L182" s="100"/>
      <c r="M182" s="59"/>
      <c r="N182" s="59"/>
      <c r="O182" s="60"/>
      <c r="P182" s="111"/>
      <c r="Q182" s="59"/>
      <c r="R182" s="59"/>
      <c r="S182" s="60"/>
      <c r="T182" s="111"/>
      <c r="U182" s="59"/>
      <c r="V182" s="60"/>
      <c r="W182" s="111"/>
      <c r="X182" s="60"/>
      <c r="Y182" s="111"/>
      <c r="Z182" s="59"/>
      <c r="AA182" s="59"/>
      <c r="AB182" s="60"/>
      <c r="AC182" s="24"/>
      <c r="AD182" s="111"/>
      <c r="AE182" s="60"/>
      <c r="AF182" s="25" t="str">
        <f t="shared" si="2"/>
        <v/>
      </c>
      <c r="AG182" s="3"/>
      <c r="AH182" s="3"/>
      <c r="AI182" s="3"/>
      <c r="AJ182" s="3"/>
    </row>
    <row r="183" spans="1:36" ht="12.75" x14ac:dyDescent="0.2">
      <c r="A183" s="23" t="s">
        <v>173</v>
      </c>
      <c r="B183" s="84" t="s">
        <v>174</v>
      </c>
      <c r="C183" s="59"/>
      <c r="D183" s="59"/>
      <c r="E183" s="59"/>
      <c r="F183" s="59"/>
      <c r="G183" s="59"/>
      <c r="H183" s="59"/>
      <c r="I183" s="60"/>
      <c r="J183" s="99" t="str">
        <f t="shared" si="1"/>
        <v/>
      </c>
      <c r="K183" s="60"/>
      <c r="L183" s="100"/>
      <c r="M183" s="59"/>
      <c r="N183" s="59"/>
      <c r="O183" s="60"/>
      <c r="P183" s="111"/>
      <c r="Q183" s="59"/>
      <c r="R183" s="59"/>
      <c r="S183" s="60"/>
      <c r="T183" s="111"/>
      <c r="U183" s="59"/>
      <c r="V183" s="60"/>
      <c r="W183" s="111"/>
      <c r="X183" s="60"/>
      <c r="Y183" s="111"/>
      <c r="Z183" s="59"/>
      <c r="AA183" s="59"/>
      <c r="AB183" s="60"/>
      <c r="AC183" s="24"/>
      <c r="AD183" s="111"/>
      <c r="AE183" s="60"/>
      <c r="AF183" s="25" t="str">
        <f t="shared" si="2"/>
        <v/>
      </c>
      <c r="AG183" s="3"/>
      <c r="AH183" s="3"/>
      <c r="AI183" s="3"/>
      <c r="AJ183" s="3"/>
    </row>
    <row r="184" spans="1:36" ht="12.75" x14ac:dyDescent="0.2">
      <c r="A184" s="6"/>
      <c r="B184" s="58" t="s">
        <v>339</v>
      </c>
      <c r="C184" s="59"/>
      <c r="D184" s="59"/>
      <c r="E184" s="59"/>
      <c r="F184" s="59"/>
      <c r="G184" s="59"/>
      <c r="H184" s="59"/>
      <c r="I184" s="60"/>
      <c r="J184" s="99" t="str">
        <f t="shared" si="1"/>
        <v/>
      </c>
      <c r="K184" s="60"/>
      <c r="L184" s="100"/>
      <c r="M184" s="59"/>
      <c r="N184" s="59"/>
      <c r="O184" s="60"/>
      <c r="P184" s="111"/>
      <c r="Q184" s="59"/>
      <c r="R184" s="59"/>
      <c r="S184" s="60"/>
      <c r="T184" s="111"/>
      <c r="U184" s="59"/>
      <c r="V184" s="60"/>
      <c r="W184" s="111"/>
      <c r="X184" s="60"/>
      <c r="Y184" s="111"/>
      <c r="Z184" s="59"/>
      <c r="AA184" s="59"/>
      <c r="AB184" s="60"/>
      <c r="AC184" s="24"/>
      <c r="AD184" s="111"/>
      <c r="AE184" s="60"/>
      <c r="AF184" s="25" t="str">
        <f t="shared" si="2"/>
        <v/>
      </c>
      <c r="AG184" s="3"/>
      <c r="AH184" s="3"/>
      <c r="AI184" s="3"/>
      <c r="AJ184" s="3"/>
    </row>
    <row r="185" spans="1:36" ht="12.75" x14ac:dyDescent="0.2">
      <c r="A185" s="129" t="s">
        <v>158</v>
      </c>
      <c r="B185" s="58" t="s">
        <v>159</v>
      </c>
      <c r="C185" s="59"/>
      <c r="D185" s="59"/>
      <c r="E185" s="59"/>
      <c r="F185" s="59"/>
      <c r="G185" s="59"/>
      <c r="H185" s="59"/>
      <c r="I185" s="60"/>
      <c r="J185" s="99" t="str">
        <f t="shared" si="1"/>
        <v/>
      </c>
      <c r="K185" s="60"/>
      <c r="L185" s="100"/>
      <c r="M185" s="59"/>
      <c r="N185" s="59"/>
      <c r="O185" s="60"/>
      <c r="P185" s="111"/>
      <c r="Q185" s="59"/>
      <c r="R185" s="59"/>
      <c r="S185" s="60"/>
      <c r="T185" s="111"/>
      <c r="U185" s="59"/>
      <c r="V185" s="60"/>
      <c r="W185" s="111"/>
      <c r="X185" s="60"/>
      <c r="Y185" s="111"/>
      <c r="Z185" s="59"/>
      <c r="AA185" s="59"/>
      <c r="AB185" s="60"/>
      <c r="AC185" s="24"/>
      <c r="AD185" s="111"/>
      <c r="AE185" s="60"/>
      <c r="AF185" s="25" t="str">
        <f t="shared" si="2"/>
        <v/>
      </c>
      <c r="AG185" s="3"/>
      <c r="AH185" s="3"/>
      <c r="AI185" s="3"/>
      <c r="AJ185" s="3"/>
    </row>
    <row r="186" spans="1:36" ht="12.75" x14ac:dyDescent="0.2">
      <c r="A186" s="76"/>
      <c r="B186" s="58" t="s">
        <v>160</v>
      </c>
      <c r="C186" s="59"/>
      <c r="D186" s="59"/>
      <c r="E186" s="59"/>
      <c r="F186" s="59"/>
      <c r="G186" s="59"/>
      <c r="H186" s="59"/>
      <c r="I186" s="60"/>
      <c r="J186" s="99" t="str">
        <f t="shared" si="1"/>
        <v/>
      </c>
      <c r="K186" s="60"/>
      <c r="L186" s="100"/>
      <c r="M186" s="59"/>
      <c r="N186" s="59"/>
      <c r="O186" s="60"/>
      <c r="P186" s="111"/>
      <c r="Q186" s="59"/>
      <c r="R186" s="59"/>
      <c r="S186" s="60"/>
      <c r="T186" s="111"/>
      <c r="U186" s="59"/>
      <c r="V186" s="60"/>
      <c r="W186" s="111"/>
      <c r="X186" s="60"/>
      <c r="Y186" s="111"/>
      <c r="Z186" s="59"/>
      <c r="AA186" s="59"/>
      <c r="AB186" s="60"/>
      <c r="AC186" s="24"/>
      <c r="AD186" s="111"/>
      <c r="AE186" s="60"/>
      <c r="AF186" s="25" t="str">
        <f t="shared" si="2"/>
        <v/>
      </c>
      <c r="AG186" s="3"/>
      <c r="AH186" s="3"/>
      <c r="AI186" s="3"/>
      <c r="AJ186" s="3"/>
    </row>
    <row r="187" spans="1:36" ht="12.75" x14ac:dyDescent="0.2">
      <c r="A187" s="67"/>
      <c r="B187" s="58" t="s">
        <v>162</v>
      </c>
      <c r="C187" s="59"/>
      <c r="D187" s="59"/>
      <c r="E187" s="59"/>
      <c r="F187" s="59"/>
      <c r="G187" s="59"/>
      <c r="H187" s="59"/>
      <c r="I187" s="60"/>
      <c r="J187" s="99" t="str">
        <f t="shared" si="1"/>
        <v/>
      </c>
      <c r="K187" s="60"/>
      <c r="L187" s="100"/>
      <c r="M187" s="59"/>
      <c r="N187" s="59"/>
      <c r="O187" s="60"/>
      <c r="P187" s="111"/>
      <c r="Q187" s="59"/>
      <c r="R187" s="59"/>
      <c r="S187" s="60"/>
      <c r="T187" s="111"/>
      <c r="U187" s="59"/>
      <c r="V187" s="60"/>
      <c r="W187" s="111"/>
      <c r="X187" s="60"/>
      <c r="Y187" s="111"/>
      <c r="Z187" s="59"/>
      <c r="AA187" s="59"/>
      <c r="AB187" s="60"/>
      <c r="AC187" s="24"/>
      <c r="AD187" s="111"/>
      <c r="AE187" s="60"/>
      <c r="AF187" s="25" t="str">
        <f t="shared" si="2"/>
        <v/>
      </c>
      <c r="AG187" s="3"/>
      <c r="AH187" s="3"/>
      <c r="AI187" s="3"/>
      <c r="AJ187" s="3"/>
    </row>
    <row r="188" spans="1:36" ht="12.75" x14ac:dyDescent="0.2">
      <c r="A188" s="23" t="s">
        <v>175</v>
      </c>
      <c r="B188" s="84" t="s">
        <v>176</v>
      </c>
      <c r="C188" s="59"/>
      <c r="D188" s="59"/>
      <c r="E188" s="59"/>
      <c r="F188" s="59"/>
      <c r="G188" s="59"/>
      <c r="H188" s="59"/>
      <c r="I188" s="60"/>
      <c r="J188" s="99">
        <f t="shared" si="1"/>
        <v>4</v>
      </c>
      <c r="K188" s="60"/>
      <c r="L188" s="100"/>
      <c r="M188" s="59"/>
      <c r="N188" s="59"/>
      <c r="O188" s="60"/>
      <c r="P188" s="111"/>
      <c r="Q188" s="59"/>
      <c r="R188" s="59"/>
      <c r="S188" s="60"/>
      <c r="T188" s="111"/>
      <c r="U188" s="59"/>
      <c r="V188" s="60"/>
      <c r="W188" s="111">
        <v>4</v>
      </c>
      <c r="X188" s="60"/>
      <c r="Y188" s="111"/>
      <c r="Z188" s="59"/>
      <c r="AA188" s="59"/>
      <c r="AB188" s="60"/>
      <c r="AC188" s="24"/>
      <c r="AD188" s="111"/>
      <c r="AE188" s="60"/>
      <c r="AF188" s="25" t="str">
        <f t="shared" si="2"/>
        <v/>
      </c>
      <c r="AG188" s="3"/>
      <c r="AH188" s="3"/>
      <c r="AI188" s="3"/>
      <c r="AJ188" s="3"/>
    </row>
    <row r="189" spans="1:36" ht="12.75" x14ac:dyDescent="0.2">
      <c r="A189" s="6"/>
      <c r="B189" s="58" t="s">
        <v>339</v>
      </c>
      <c r="C189" s="59"/>
      <c r="D189" s="59"/>
      <c r="E189" s="59"/>
      <c r="F189" s="59"/>
      <c r="G189" s="59"/>
      <c r="H189" s="59"/>
      <c r="I189" s="60"/>
      <c r="J189" s="99">
        <f t="shared" si="1"/>
        <v>3</v>
      </c>
      <c r="K189" s="60"/>
      <c r="L189" s="100"/>
      <c r="M189" s="59"/>
      <c r="N189" s="59"/>
      <c r="O189" s="60"/>
      <c r="P189" s="111"/>
      <c r="Q189" s="59"/>
      <c r="R189" s="59"/>
      <c r="S189" s="60"/>
      <c r="T189" s="111"/>
      <c r="U189" s="59"/>
      <c r="V189" s="60"/>
      <c r="W189" s="111">
        <v>3</v>
      </c>
      <c r="X189" s="60"/>
      <c r="Y189" s="111"/>
      <c r="Z189" s="59"/>
      <c r="AA189" s="59"/>
      <c r="AB189" s="60"/>
      <c r="AC189" s="24"/>
      <c r="AD189" s="111"/>
      <c r="AE189" s="60"/>
      <c r="AF189" s="25" t="str">
        <f t="shared" si="2"/>
        <v/>
      </c>
      <c r="AG189" s="3"/>
      <c r="AH189" s="3"/>
      <c r="AI189" s="3"/>
      <c r="AJ189" s="3"/>
    </row>
    <row r="190" spans="1:36" ht="19.5" customHeight="1" x14ac:dyDescent="0.2">
      <c r="A190" s="129" t="s">
        <v>158</v>
      </c>
      <c r="B190" s="58" t="s">
        <v>162</v>
      </c>
      <c r="C190" s="59"/>
      <c r="D190" s="59"/>
      <c r="E190" s="59"/>
      <c r="F190" s="59"/>
      <c r="G190" s="59"/>
      <c r="H190" s="59"/>
      <c r="I190" s="60"/>
      <c r="J190" s="99" t="str">
        <f t="shared" si="1"/>
        <v/>
      </c>
      <c r="K190" s="60"/>
      <c r="L190" s="100"/>
      <c r="M190" s="59"/>
      <c r="N190" s="59"/>
      <c r="O190" s="60"/>
      <c r="P190" s="111"/>
      <c r="Q190" s="59"/>
      <c r="R190" s="59"/>
      <c r="S190" s="60"/>
      <c r="T190" s="111"/>
      <c r="U190" s="59"/>
      <c r="V190" s="60"/>
      <c r="W190" s="111"/>
      <c r="X190" s="60"/>
      <c r="Y190" s="111"/>
      <c r="Z190" s="59"/>
      <c r="AA190" s="59"/>
      <c r="AB190" s="60"/>
      <c r="AC190" s="24"/>
      <c r="AD190" s="111"/>
      <c r="AE190" s="60"/>
      <c r="AF190" s="25" t="str">
        <f t="shared" si="2"/>
        <v/>
      </c>
      <c r="AG190" s="3"/>
      <c r="AH190" s="3"/>
      <c r="AI190" s="3"/>
      <c r="AJ190" s="3"/>
    </row>
    <row r="191" spans="1:36" ht="19.5" customHeight="1" x14ac:dyDescent="0.2">
      <c r="A191" s="67"/>
      <c r="B191" s="58" t="s">
        <v>161</v>
      </c>
      <c r="C191" s="59"/>
      <c r="D191" s="59"/>
      <c r="E191" s="59"/>
      <c r="F191" s="59"/>
      <c r="G191" s="59"/>
      <c r="H191" s="59"/>
      <c r="I191" s="60"/>
      <c r="J191" s="99" t="str">
        <f t="shared" si="1"/>
        <v/>
      </c>
      <c r="K191" s="60"/>
      <c r="L191" s="100"/>
      <c r="M191" s="59"/>
      <c r="N191" s="59"/>
      <c r="O191" s="60"/>
      <c r="P191" s="111"/>
      <c r="Q191" s="59"/>
      <c r="R191" s="59"/>
      <c r="S191" s="60"/>
      <c r="T191" s="111"/>
      <c r="U191" s="59"/>
      <c r="V191" s="60"/>
      <c r="W191" s="111"/>
      <c r="X191" s="60"/>
      <c r="Y191" s="111"/>
      <c r="Z191" s="59"/>
      <c r="AA191" s="59"/>
      <c r="AB191" s="60"/>
      <c r="AC191" s="24"/>
      <c r="AD191" s="111"/>
      <c r="AE191" s="60"/>
      <c r="AF191" s="25" t="str">
        <f t="shared" si="2"/>
        <v/>
      </c>
      <c r="AG191" s="3"/>
      <c r="AH191" s="3"/>
      <c r="AI191" s="3"/>
      <c r="AJ191" s="3"/>
    </row>
    <row r="192" spans="1:36" ht="12.75" x14ac:dyDescent="0.2">
      <c r="A192" s="23" t="s">
        <v>177</v>
      </c>
      <c r="B192" s="84" t="s">
        <v>178</v>
      </c>
      <c r="C192" s="59"/>
      <c r="D192" s="59"/>
      <c r="E192" s="59"/>
      <c r="F192" s="59"/>
      <c r="G192" s="59"/>
      <c r="H192" s="59"/>
      <c r="I192" s="60"/>
      <c r="J192" s="99" t="str">
        <f t="shared" si="1"/>
        <v/>
      </c>
      <c r="K192" s="60"/>
      <c r="L192" s="100"/>
      <c r="M192" s="59"/>
      <c r="N192" s="59"/>
      <c r="O192" s="60"/>
      <c r="P192" s="111"/>
      <c r="Q192" s="59"/>
      <c r="R192" s="59"/>
      <c r="S192" s="60"/>
      <c r="T192" s="111"/>
      <c r="U192" s="59"/>
      <c r="V192" s="60"/>
      <c r="W192" s="111"/>
      <c r="X192" s="60"/>
      <c r="Y192" s="111"/>
      <c r="Z192" s="59"/>
      <c r="AA192" s="59"/>
      <c r="AB192" s="60"/>
      <c r="AC192" s="24"/>
      <c r="AD192" s="111"/>
      <c r="AE192" s="60"/>
      <c r="AF192" s="25" t="str">
        <f t="shared" si="2"/>
        <v/>
      </c>
      <c r="AG192" s="3"/>
      <c r="AH192" s="3"/>
      <c r="AI192" s="3"/>
      <c r="AJ192" s="3"/>
    </row>
    <row r="193" spans="1:36" ht="12.75" x14ac:dyDescent="0.2">
      <c r="A193" s="6"/>
      <c r="B193" s="61" t="s">
        <v>71</v>
      </c>
      <c r="C193" s="59"/>
      <c r="D193" s="59"/>
      <c r="E193" s="59"/>
      <c r="F193" s="59"/>
      <c r="G193" s="59"/>
      <c r="H193" s="59"/>
      <c r="I193" s="60"/>
      <c r="J193" s="99" t="str">
        <f t="shared" si="1"/>
        <v/>
      </c>
      <c r="K193" s="60"/>
      <c r="L193" s="100"/>
      <c r="M193" s="59"/>
      <c r="N193" s="59"/>
      <c r="O193" s="60"/>
      <c r="P193" s="111"/>
      <c r="Q193" s="59"/>
      <c r="R193" s="59"/>
      <c r="S193" s="60"/>
      <c r="T193" s="111"/>
      <c r="U193" s="59"/>
      <c r="V193" s="60"/>
      <c r="W193" s="111"/>
      <c r="X193" s="60"/>
      <c r="Y193" s="111"/>
      <c r="Z193" s="59"/>
      <c r="AA193" s="59"/>
      <c r="AB193" s="60"/>
      <c r="AC193" s="24"/>
      <c r="AD193" s="111"/>
      <c r="AE193" s="60"/>
      <c r="AF193" s="25" t="str">
        <f t="shared" si="2"/>
        <v/>
      </c>
      <c r="AG193" s="3"/>
      <c r="AH193" s="3"/>
      <c r="AI193" s="3"/>
      <c r="AJ193" s="3"/>
    </row>
    <row r="194" spans="1:36" ht="12.75" x14ac:dyDescent="0.2">
      <c r="A194" s="6"/>
      <c r="B194" s="61" t="s">
        <v>179</v>
      </c>
      <c r="C194" s="59"/>
      <c r="D194" s="59"/>
      <c r="E194" s="59"/>
      <c r="F194" s="59"/>
      <c r="G194" s="59"/>
      <c r="H194" s="59"/>
      <c r="I194" s="60"/>
      <c r="J194" s="126">
        <f>IF(SUM(L194,P194,T194,W194,AC194)&gt;0,SUM(L194,P194,T194,W194,AC194),"")</f>
        <v>37</v>
      </c>
      <c r="K194" s="60"/>
      <c r="L194" s="99">
        <f>IF(SUM(L145,L151,L157,L163,L169,L174,L179,L183,L188,L192,L193)&gt;0,SUM(L145,L151,L157,L163,L169,L174,L179,L183,L188,L192,L193),"")</f>
        <v>29</v>
      </c>
      <c r="M194" s="59"/>
      <c r="N194" s="59"/>
      <c r="O194" s="60"/>
      <c r="P194" s="99" t="str">
        <f>IF(SUM(P145,P151,P157,P163,P169,P174,P179,P183,P188,P192,P193)&gt;0,SUM(P145,P151,P157,P163,P169,P174,P179,P183,P188,P192,P193),"")</f>
        <v/>
      </c>
      <c r="Q194" s="59"/>
      <c r="R194" s="59"/>
      <c r="S194" s="60"/>
      <c r="T194" s="99" t="str">
        <f>IF(SUM(T145,T151,T157,T163,T169,T174,T179,T183,T188,T192,T193)&gt;0,SUM(T145,T151,T157,T163,T169,T174,T179,T183,T188,T192,T193),"")</f>
        <v/>
      </c>
      <c r="U194" s="59"/>
      <c r="V194" s="60"/>
      <c r="W194" s="99">
        <f>IF(SUM(W145,W151,W157,W163,W169,W174,W179,W183,W188,W192,W193)&gt;0,SUM(W145,W151,W157,W163,W169,W174,W179,W183,W188,W192,W193),"")</f>
        <v>6</v>
      </c>
      <c r="X194" s="60"/>
      <c r="Y194" s="99" t="str">
        <f>IF(SUM(Y145,Y151,Y157,Y163,Y169,Y174,Y179,Y183,Y188,Y192,Y193)&gt;0,SUM(Y145,Y151,Y157,Y163,Y169,Y174,Y179,Y183,Y188,Y192,Y193),"")</f>
        <v/>
      </c>
      <c r="Z194" s="59"/>
      <c r="AA194" s="59"/>
      <c r="AB194" s="60"/>
      <c r="AC194" s="27">
        <f t="shared" ref="AC194:AD194" si="3">IF(SUM(AC145,AC151,AC157,AC163,AC169,AC174,AC179,AC183,AC188,AC192,AC193)&gt;0,SUM(AC145,AC151,AC157,AC163,AC169,AC174,AC179,AC183,AC188,AC192,AC193),"")</f>
        <v>2</v>
      </c>
      <c r="AD194" s="99" t="str">
        <f t="shared" si="3"/>
        <v/>
      </c>
      <c r="AE194" s="60"/>
      <c r="AF194" s="25" t="str">
        <f t="shared" si="2"/>
        <v/>
      </c>
      <c r="AG194" s="3"/>
      <c r="AH194" s="3"/>
      <c r="AI194" s="3"/>
      <c r="AJ194" s="3"/>
    </row>
    <row r="195" spans="1:36" ht="12.75" x14ac:dyDescent="0.2">
      <c r="A195" s="28"/>
      <c r="B195" s="125" t="s">
        <v>340</v>
      </c>
      <c r="C195" s="59"/>
      <c r="D195" s="59"/>
      <c r="E195" s="59"/>
      <c r="F195" s="59"/>
      <c r="G195" s="59"/>
      <c r="H195" s="59"/>
      <c r="I195" s="60"/>
      <c r="J195" s="127">
        <f t="shared" ref="J195:J199" si="4">IF(SUM(L195,P195,T195,W195,AC195)&gt;0,SUM(L195,P195,T195,W195,AC195),"")</f>
        <v>8</v>
      </c>
      <c r="K195" s="60"/>
      <c r="L195" s="99">
        <f>IF(SUM(L146,L152,L158,L164,L170,L175,L180,L184,L189)&gt;0,SUM(L146,L152,L158,L164,L170,L175,L180,L184,L189),"")</f>
        <v>2</v>
      </c>
      <c r="M195" s="59"/>
      <c r="N195" s="59"/>
      <c r="O195" s="60"/>
      <c r="P195" s="110" t="str">
        <f>IF(SUM(P146,P152,P158,P164,P170,P175,P180,P184,P189)&gt;0,SUM(P146,P152,P158,P164,P170,P175,P180,P184,P189),"")</f>
        <v/>
      </c>
      <c r="Q195" s="59"/>
      <c r="R195" s="59"/>
      <c r="S195" s="60"/>
      <c r="T195" s="110" t="str">
        <f>IF(SUM(T146,T152,T158,T164,T170,T175,T180,T184,T189)&gt;0,SUM(T146,T152,T158,T164,T170,T175,T180,T184,T189),"")</f>
        <v/>
      </c>
      <c r="U195" s="59"/>
      <c r="V195" s="60"/>
      <c r="W195" s="110">
        <f>IF(SUM(W146,W152,W158,W164,W170,W175,W180,W184,W189)&gt;0,SUM(W146,W152,W158,W164,W170,W175,W180,W184,W189),"")</f>
        <v>4</v>
      </c>
      <c r="X195" s="60"/>
      <c r="Y195" s="110" t="str">
        <f>IF(SUM(Y146,Y152,Y158,Y164,Y170,Y175,Y180,Y184,Y189)&gt;0,SUM(Y146,Y152,Y158,Y164,Y170,Y175,Y180,Y184,Y189),"")</f>
        <v/>
      </c>
      <c r="Z195" s="59"/>
      <c r="AA195" s="59"/>
      <c r="AB195" s="60"/>
      <c r="AC195" s="29">
        <f t="shared" ref="AC195:AD195" si="5">IF(SUM(AC146,AC152,AC158,AC164,AC170,AC175,AC180,AC184,AC189)&gt;0,SUM(AC146,AC152,AC158,AC164,AC170,AC175,AC180,AC184,AC189),"")</f>
        <v>2</v>
      </c>
      <c r="AD195" s="110" t="str">
        <f t="shared" si="5"/>
        <v/>
      </c>
      <c r="AE195" s="60"/>
      <c r="AF195" s="30" t="str">
        <f t="shared" si="2"/>
        <v/>
      </c>
      <c r="AG195" s="3"/>
      <c r="AH195" s="3"/>
      <c r="AI195" s="3"/>
      <c r="AJ195" s="3"/>
    </row>
    <row r="196" spans="1:36" ht="12.75" hidden="1" x14ac:dyDescent="0.2">
      <c r="A196" s="31">
        <f>IF(SUM(J196,J179)&gt;0,SUM(J196,J179),"")</f>
        <v>31</v>
      </c>
      <c r="B196" s="125" t="s">
        <v>159</v>
      </c>
      <c r="C196" s="59"/>
      <c r="D196" s="59"/>
      <c r="E196" s="59"/>
      <c r="F196" s="59"/>
      <c r="G196" s="59"/>
      <c r="H196" s="59"/>
      <c r="I196" s="60"/>
      <c r="J196" s="99" t="str">
        <f t="shared" si="4"/>
        <v/>
      </c>
      <c r="K196" s="60"/>
      <c r="L196" s="99" t="str">
        <f>IF(SUM(L147,L153,L159,L165,L171,L176,L185)&gt;0,SUM(L147,L153,L159,L165,L171,L176,L185),"")</f>
        <v/>
      </c>
      <c r="M196" s="59"/>
      <c r="N196" s="59"/>
      <c r="O196" s="60"/>
      <c r="P196" s="110" t="str">
        <f>IF(SUM(P147,P153,P159,P165,P171,P176,P185)&gt;0,SUM(P147,P153,P159,P165,P171,P176,P185),"")</f>
        <v/>
      </c>
      <c r="Q196" s="59"/>
      <c r="R196" s="59"/>
      <c r="S196" s="60"/>
      <c r="T196" s="110" t="str">
        <f>IF(SUM(T147,T153,T159,T165,T171,T176,T185)&gt;0,SUM(T147,T153,T159,T165,T171,T176,T185),"")</f>
        <v/>
      </c>
      <c r="U196" s="59"/>
      <c r="V196" s="60"/>
      <c r="W196" s="110" t="str">
        <f>IF(SUM(W147,W153,W159,W165,W171,W176,W185)&gt;0,SUM(W147,W153,W159,W165,W171,W176,W185),"")</f>
        <v/>
      </c>
      <c r="X196" s="60"/>
      <c r="Y196" s="110" t="str">
        <f>IF(SUM(Y147,Y153,Y159,Y165,Y171,Y176,Y185)&gt;0,SUM(Y147,Y153,Y159,Y165,Y171,Y176,Y185),"")</f>
        <v/>
      </c>
      <c r="Z196" s="59"/>
      <c r="AA196" s="59"/>
      <c r="AB196" s="60"/>
      <c r="AC196" s="29" t="str">
        <f t="shared" ref="AC196:AD196" si="6">IF(SUM(AC147,AC153,AC159,AC165,AC171,AC176,AC185)&gt;0,SUM(AC147,AC153,AC159,AC165,AC171,AC176,AC185),"")</f>
        <v/>
      </c>
      <c r="AD196" s="110" t="str">
        <f t="shared" si="6"/>
        <v/>
      </c>
      <c r="AE196" s="60"/>
      <c r="AF196" s="30" t="str">
        <f t="shared" si="2"/>
        <v/>
      </c>
      <c r="AG196" s="3"/>
      <c r="AH196" s="3"/>
      <c r="AI196" s="3"/>
      <c r="AJ196" s="3"/>
    </row>
    <row r="197" spans="1:36" ht="12.75" hidden="1" x14ac:dyDescent="0.2">
      <c r="A197" s="31">
        <f>IF(SUM(J197,J188),SUM(J197,J188),"")</f>
        <v>4</v>
      </c>
      <c r="B197" s="125" t="s">
        <v>160</v>
      </c>
      <c r="C197" s="59"/>
      <c r="D197" s="59"/>
      <c r="E197" s="59"/>
      <c r="F197" s="59"/>
      <c r="G197" s="59"/>
      <c r="H197" s="59"/>
      <c r="I197" s="60"/>
      <c r="J197" s="99" t="str">
        <f t="shared" si="4"/>
        <v/>
      </c>
      <c r="K197" s="60"/>
      <c r="L197" s="99" t="str">
        <f>IF(SUM(L148,L154,L160,L166,L177,L186)&gt;0,SUM(L148,L154,L160,L166,L177,L186),"")</f>
        <v/>
      </c>
      <c r="M197" s="59"/>
      <c r="N197" s="59"/>
      <c r="O197" s="60"/>
      <c r="P197" s="110" t="str">
        <f>IF(SUM(P148,P154,P160,P166,P177,P186)&gt;0,SUM(P148,P154,P160,P166,P177,P186),"")</f>
        <v/>
      </c>
      <c r="Q197" s="59"/>
      <c r="R197" s="59"/>
      <c r="S197" s="60"/>
      <c r="T197" s="110" t="str">
        <f>IF(SUM(T148,T154,T160,T166,T177,T186)&gt;0,SUM(T148,T154,T160,T166,T177,T186),"")</f>
        <v/>
      </c>
      <c r="U197" s="59"/>
      <c r="V197" s="60"/>
      <c r="W197" s="110" t="str">
        <f>IF(SUM(W148,W154,W160,W166,W177,W186)&gt;0,SUM(W148,W154,W160,W166,W177,W186),"")</f>
        <v/>
      </c>
      <c r="X197" s="60"/>
      <c r="Y197" s="110" t="str">
        <f>IF(SUM(Y148,Y154,Y160,Y166,Y177,Y186)&gt;0,SUM(Y148,Y154,Y160,Y166,Y177,Y186),"")</f>
        <v/>
      </c>
      <c r="Z197" s="59"/>
      <c r="AA197" s="59"/>
      <c r="AB197" s="60"/>
      <c r="AC197" s="29" t="str">
        <f t="shared" ref="AC197:AD197" si="7">IF(SUM(AC148,AC154,AC160,AC166,AC177,AC186)&gt;0,SUM(AC148,AC154,AC160,AC166,AC177,AC186),"")</f>
        <v/>
      </c>
      <c r="AD197" s="110" t="str">
        <f t="shared" si="7"/>
        <v/>
      </c>
      <c r="AE197" s="60"/>
      <c r="AF197" s="30" t="str">
        <f t="shared" si="2"/>
        <v/>
      </c>
      <c r="AG197" s="3"/>
      <c r="AH197" s="3"/>
      <c r="AI197" s="3"/>
      <c r="AJ197" s="3"/>
    </row>
    <row r="198" spans="1:36" ht="12.75" hidden="1" x14ac:dyDescent="0.2">
      <c r="A198" s="31" t="str">
        <f>IF(SUM(J198,J183)&gt;0,SUM(J198,J183),"")</f>
        <v/>
      </c>
      <c r="B198" s="125" t="s">
        <v>161</v>
      </c>
      <c r="C198" s="59"/>
      <c r="D198" s="59"/>
      <c r="E198" s="59"/>
      <c r="F198" s="59"/>
      <c r="G198" s="59"/>
      <c r="H198" s="59"/>
      <c r="I198" s="60"/>
      <c r="J198" s="99" t="str">
        <f t="shared" si="4"/>
        <v/>
      </c>
      <c r="K198" s="60"/>
      <c r="L198" s="99" t="str">
        <f>IF(SUM(L149,L155,L161,L167,L172,L178,L181,L191)&gt;0,SUM(L149,L155,L161,L167,L172,L178,L181,L191),"")</f>
        <v/>
      </c>
      <c r="M198" s="59"/>
      <c r="N198" s="59"/>
      <c r="O198" s="60"/>
      <c r="P198" s="110" t="str">
        <f>IF(SUM(P149,P155,P161,P167,P172,P178,P181,P191)&gt;0,SUM(P149,P155,P161,P167,P172,P178,P181,P191),"")</f>
        <v/>
      </c>
      <c r="Q198" s="59"/>
      <c r="R198" s="59"/>
      <c r="S198" s="60"/>
      <c r="T198" s="110" t="str">
        <f>IF(SUM(T149,T155,T161,T167,T172,T178,T181,T191)&gt;0,SUM(T149,T155,T161,T167,T172,T178,T181,T191),"")</f>
        <v/>
      </c>
      <c r="U198" s="59"/>
      <c r="V198" s="60"/>
      <c r="W198" s="110" t="str">
        <f>IF(SUM(W149,W155,W161,W167,W172,W178,W181,W191)&gt;0,SUM(W149,W155,W161,W167,W172,W178,W181,W191),"")</f>
        <v/>
      </c>
      <c r="X198" s="60"/>
      <c r="Y198" s="110" t="str">
        <f>IF(SUM(Y149,Y155,Y161,Y167,Y172,Y178,Y181,Y191)&gt;0,SUM(Y149,Y155,Y161,Y167,Y172,Y178,Y181,Y191),"")</f>
        <v/>
      </c>
      <c r="Z198" s="59"/>
      <c r="AA198" s="59"/>
      <c r="AB198" s="60"/>
      <c r="AC198" s="29" t="str">
        <f t="shared" ref="AC198:AD198" si="8">IF(SUM(AC149,AC155,AC161,AC167,AC172,AC178,AC181,AC191)&gt;0,SUM(AC149,AC155,AC161,AC167,AC172,AC178,AC181,AC191),"")</f>
        <v/>
      </c>
      <c r="AD198" s="110" t="str">
        <f t="shared" si="8"/>
        <v/>
      </c>
      <c r="AE198" s="60"/>
      <c r="AF198" s="30" t="str">
        <f t="shared" si="2"/>
        <v/>
      </c>
      <c r="AG198" s="3"/>
      <c r="AH198" s="3"/>
      <c r="AI198" s="3"/>
      <c r="AJ198" s="3"/>
    </row>
    <row r="199" spans="1:36" ht="12.75" hidden="1" x14ac:dyDescent="0.2">
      <c r="A199" s="31">
        <f>IF(SUM(J199,J174)&gt;0,SUM(J199,J174),"")</f>
        <v>2</v>
      </c>
      <c r="B199" s="125" t="s">
        <v>162</v>
      </c>
      <c r="C199" s="59"/>
      <c r="D199" s="59"/>
      <c r="E199" s="59"/>
      <c r="F199" s="59"/>
      <c r="G199" s="59"/>
      <c r="H199" s="59"/>
      <c r="I199" s="60"/>
      <c r="J199" s="99" t="str">
        <f t="shared" si="4"/>
        <v/>
      </c>
      <c r="K199" s="60"/>
      <c r="L199" s="99" t="str">
        <f>IF(SUM(L150,L156,L162,L168,L173,L182,L187,L190)&gt;0,SUM(L150,L156,L162,L168,L173,L182,L187,L190),"")</f>
        <v/>
      </c>
      <c r="M199" s="59"/>
      <c r="N199" s="59"/>
      <c r="O199" s="60"/>
      <c r="P199" s="110" t="str">
        <f>IF(SUM(P150,P156,P162,P168,P173,P182,P187,P190)&gt;0,SUM(P150,P156,P162,P168,P173,P182,P187,P190),"")</f>
        <v/>
      </c>
      <c r="Q199" s="59"/>
      <c r="R199" s="59"/>
      <c r="S199" s="60"/>
      <c r="T199" s="110" t="str">
        <f>IF(SUM(T150,T156,T162,T168,T173,T182,T187,T190)&gt;0,SUM(T150,T156,T162,T168,T173,T182,T187,T190),"")</f>
        <v/>
      </c>
      <c r="U199" s="59"/>
      <c r="V199" s="60"/>
      <c r="W199" s="110" t="str">
        <f>IF(SUM(W150,W156,W162,W168,W173,W182,W187,W190)&gt;0,SUM(W150,W156,W162,W168,W173,W182,W187,W190),"")</f>
        <v/>
      </c>
      <c r="X199" s="60"/>
      <c r="Y199" s="110" t="str">
        <f>IF(SUM(Y150,Y156,Y162,Y168,Y173,Y182,Y187,Y190)&gt;0,SUM(Y150,Y156,Y162,Y168,Y173,Y182,Y187,Y190),"")</f>
        <v/>
      </c>
      <c r="Z199" s="59"/>
      <c r="AA199" s="59"/>
      <c r="AB199" s="60"/>
      <c r="AC199" s="29" t="str">
        <f t="shared" ref="AC199:AD199" si="9">IF(SUM(AC150,AC156,AC162,AC168,AC173,AC182,AC187,AC190)&gt;0,SUM(AC150,AC156,AC162,AC168,AC173,AC182,AC187,AC190),"")</f>
        <v/>
      </c>
      <c r="AD199" s="110" t="str">
        <f t="shared" si="9"/>
        <v/>
      </c>
      <c r="AE199" s="60"/>
      <c r="AF199" s="30" t="str">
        <f t="shared" si="2"/>
        <v/>
      </c>
      <c r="AG199" s="3"/>
      <c r="AH199" s="3"/>
      <c r="AI199" s="3"/>
      <c r="AJ199" s="3"/>
    </row>
    <row r="200" spans="1:36" ht="12.75" x14ac:dyDescent="0.2">
      <c r="A200" s="4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G200" s="3"/>
      <c r="AH200" s="3"/>
      <c r="AI200" s="3"/>
      <c r="AJ200" s="3"/>
    </row>
    <row r="201" spans="1:36" ht="12.75" x14ac:dyDescent="0.2">
      <c r="A201" s="32">
        <v>43527</v>
      </c>
      <c r="B201" s="104" t="s">
        <v>180</v>
      </c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  <c r="AC201" s="77"/>
      <c r="AD201" s="77"/>
      <c r="AE201" s="77"/>
      <c r="AG201" s="3"/>
      <c r="AH201" s="3"/>
      <c r="AI201" s="3"/>
      <c r="AJ201" s="3"/>
    </row>
    <row r="202" spans="1:36" ht="12.75" x14ac:dyDescent="0.2">
      <c r="A202" s="108" t="s">
        <v>132</v>
      </c>
      <c r="B202" s="66"/>
      <c r="C202" s="61" t="s">
        <v>181</v>
      </c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108" t="s">
        <v>182</v>
      </c>
      <c r="AD202" s="66"/>
      <c r="AE202" s="105" t="s">
        <v>183</v>
      </c>
      <c r="AG202" s="3"/>
      <c r="AH202" s="3"/>
      <c r="AI202" s="3"/>
      <c r="AJ202" s="33"/>
    </row>
    <row r="203" spans="1:36" ht="72.599999999999994" customHeight="1" x14ac:dyDescent="0.2">
      <c r="A203" s="76"/>
      <c r="B203" s="130"/>
      <c r="C203" s="61" t="s">
        <v>184</v>
      </c>
      <c r="D203" s="59"/>
      <c r="E203" s="59"/>
      <c r="F203" s="60"/>
      <c r="G203" s="61" t="s">
        <v>185</v>
      </c>
      <c r="H203" s="59"/>
      <c r="I203" s="60"/>
      <c r="J203" s="61" t="s">
        <v>186</v>
      </c>
      <c r="K203" s="59"/>
      <c r="L203" s="59"/>
      <c r="M203" s="60"/>
      <c r="N203" s="61" t="s">
        <v>187</v>
      </c>
      <c r="O203" s="59"/>
      <c r="P203" s="60"/>
      <c r="Q203" s="61" t="s">
        <v>188</v>
      </c>
      <c r="R203" s="60"/>
      <c r="S203" s="61" t="s">
        <v>189</v>
      </c>
      <c r="T203" s="59"/>
      <c r="U203" s="59"/>
      <c r="V203" s="60"/>
      <c r="W203" s="61" t="s">
        <v>190</v>
      </c>
      <c r="X203" s="60"/>
      <c r="Y203" s="61" t="s">
        <v>191</v>
      </c>
      <c r="Z203" s="59"/>
      <c r="AA203" s="59"/>
      <c r="AB203" s="60"/>
      <c r="AC203" s="67"/>
      <c r="AD203" s="69"/>
      <c r="AE203" s="106"/>
      <c r="AG203" s="3"/>
      <c r="AH203" s="3"/>
      <c r="AI203" s="3"/>
      <c r="AJ203" s="33"/>
    </row>
    <row r="204" spans="1:36" ht="12.75" x14ac:dyDescent="0.2">
      <c r="A204" s="67"/>
      <c r="B204" s="69"/>
      <c r="C204" s="34" t="s">
        <v>10</v>
      </c>
      <c r="D204" s="34" t="s">
        <v>22</v>
      </c>
      <c r="E204" s="34" t="s">
        <v>33</v>
      </c>
      <c r="F204" s="34" t="s">
        <v>35</v>
      </c>
      <c r="G204" s="34" t="s">
        <v>77</v>
      </c>
      <c r="H204" s="34" t="s">
        <v>84</v>
      </c>
      <c r="I204" s="34" t="s">
        <v>87</v>
      </c>
      <c r="J204" s="34" t="s">
        <v>130</v>
      </c>
      <c r="K204" s="34" t="s">
        <v>145</v>
      </c>
      <c r="L204" s="34" t="s">
        <v>192</v>
      </c>
      <c r="M204" s="35" t="s">
        <v>193</v>
      </c>
      <c r="N204" s="34" t="s">
        <v>194</v>
      </c>
      <c r="O204" s="34" t="s">
        <v>195</v>
      </c>
      <c r="P204" s="34" t="s">
        <v>196</v>
      </c>
      <c r="Q204" s="34" t="s">
        <v>197</v>
      </c>
      <c r="R204" s="34" t="s">
        <v>198</v>
      </c>
      <c r="S204" s="34" t="s">
        <v>199</v>
      </c>
      <c r="T204" s="34" t="s">
        <v>200</v>
      </c>
      <c r="U204" s="34" t="s">
        <v>201</v>
      </c>
      <c r="V204" s="34" t="s">
        <v>202</v>
      </c>
      <c r="W204" s="34" t="s">
        <v>203</v>
      </c>
      <c r="X204" s="34" t="s">
        <v>204</v>
      </c>
      <c r="Y204" s="34" t="s">
        <v>205</v>
      </c>
      <c r="Z204" s="34" t="s">
        <v>206</v>
      </c>
      <c r="AA204" s="34" t="s">
        <v>207</v>
      </c>
      <c r="AB204" s="34" t="s">
        <v>208</v>
      </c>
      <c r="AC204" s="36" t="s">
        <v>209</v>
      </c>
      <c r="AD204" s="36" t="s">
        <v>210</v>
      </c>
      <c r="AE204" s="107"/>
      <c r="AG204" s="3"/>
      <c r="AH204" s="3"/>
      <c r="AI204" s="3"/>
      <c r="AJ204" s="33"/>
    </row>
    <row r="205" spans="1:36" ht="12.75" x14ac:dyDescent="0.2">
      <c r="A205" s="72" t="s">
        <v>138</v>
      </c>
      <c r="B205" s="60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G205" s="15"/>
      <c r="AH205" s="15"/>
      <c r="AI205" s="15"/>
      <c r="AJ205" s="15"/>
    </row>
    <row r="206" spans="1:36" ht="12.75" x14ac:dyDescent="0.2">
      <c r="A206" s="72">
        <v>1</v>
      </c>
      <c r="B206" s="60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>
        <v>1</v>
      </c>
      <c r="V206" s="37"/>
      <c r="W206" s="37"/>
      <c r="X206" s="37">
        <v>2</v>
      </c>
      <c r="Y206" s="37"/>
      <c r="Z206" s="37"/>
      <c r="AA206" s="37"/>
      <c r="AB206" s="37"/>
      <c r="AC206" s="37"/>
      <c r="AD206" s="37"/>
      <c r="AE206" s="37"/>
      <c r="AG206" s="3"/>
      <c r="AH206" s="3"/>
      <c r="AI206" s="3"/>
      <c r="AJ206" s="3"/>
    </row>
    <row r="207" spans="1:36" ht="12.75" x14ac:dyDescent="0.2">
      <c r="A207" s="72" t="s">
        <v>139</v>
      </c>
      <c r="B207" s="60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G207" s="3"/>
      <c r="AH207" s="3"/>
      <c r="AI207" s="3"/>
      <c r="AJ207" s="3"/>
    </row>
    <row r="208" spans="1:36" ht="12.75" x14ac:dyDescent="0.2">
      <c r="A208" s="72" t="s">
        <v>140</v>
      </c>
      <c r="B208" s="60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G208" s="3"/>
      <c r="AH208" s="3"/>
      <c r="AI208" s="3"/>
      <c r="AJ208" s="3"/>
    </row>
    <row r="209" spans="1:36" ht="12.75" x14ac:dyDescent="0.2">
      <c r="A209" s="72">
        <v>2</v>
      </c>
      <c r="B209" s="60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>
        <v>4</v>
      </c>
      <c r="X209" s="37"/>
      <c r="Y209" s="37"/>
      <c r="Z209" s="37"/>
      <c r="AA209" s="37"/>
      <c r="AB209" s="37"/>
      <c r="AC209" s="37">
        <v>1</v>
      </c>
      <c r="AD209" s="37"/>
      <c r="AE209" s="37"/>
      <c r="AG209" s="3"/>
      <c r="AH209" s="3"/>
      <c r="AI209" s="3"/>
      <c r="AJ209" s="3"/>
    </row>
    <row r="210" spans="1:36" ht="12.75" x14ac:dyDescent="0.2">
      <c r="A210" s="72">
        <v>3</v>
      </c>
      <c r="B210" s="60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>
        <v>2</v>
      </c>
      <c r="X210" s="37">
        <v>1</v>
      </c>
      <c r="Y210" s="37"/>
      <c r="Z210" s="37"/>
      <c r="AA210" s="37"/>
      <c r="AB210" s="37"/>
      <c r="AC210" s="37"/>
      <c r="AD210" s="37"/>
      <c r="AE210" s="37"/>
      <c r="AG210" s="3"/>
      <c r="AH210" s="3"/>
      <c r="AI210" s="3"/>
      <c r="AJ210" s="3"/>
    </row>
    <row r="211" spans="1:36" ht="12.75" x14ac:dyDescent="0.2">
      <c r="A211" s="72">
        <v>4</v>
      </c>
      <c r="B211" s="60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>
        <v>3</v>
      </c>
      <c r="X211" s="37"/>
      <c r="Y211" s="37"/>
      <c r="Z211" s="37"/>
      <c r="AA211" s="37"/>
      <c r="AB211" s="37"/>
      <c r="AC211" s="37"/>
      <c r="AD211" s="37"/>
      <c r="AE211" s="37"/>
      <c r="AG211" s="3"/>
      <c r="AH211" s="3"/>
      <c r="AI211" s="3"/>
      <c r="AJ211" s="3"/>
    </row>
    <row r="212" spans="1:36" ht="12.75" x14ac:dyDescent="0.2">
      <c r="A212" s="72">
        <v>5</v>
      </c>
      <c r="B212" s="60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G212" s="3"/>
      <c r="AH212" s="3"/>
      <c r="AI212" s="3"/>
      <c r="AJ212" s="3"/>
    </row>
    <row r="213" spans="1:36" ht="12.75" x14ac:dyDescent="0.2">
      <c r="A213" s="72">
        <v>6</v>
      </c>
      <c r="B213" s="60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G213" s="3"/>
      <c r="AH213" s="3"/>
      <c r="AI213" s="3"/>
      <c r="AJ213" s="3"/>
    </row>
    <row r="214" spans="1:36" ht="12.75" x14ac:dyDescent="0.2">
      <c r="A214" s="103" t="s">
        <v>141</v>
      </c>
      <c r="B214" s="66"/>
      <c r="C214" s="38" t="str">
        <f t="shared" ref="C214:AE214" si="10">IF(SUM(C205:C213)&gt;0,SUM(C205:C213),"")</f>
        <v/>
      </c>
      <c r="D214" s="38" t="str">
        <f t="shared" si="10"/>
        <v/>
      </c>
      <c r="E214" s="38" t="str">
        <f t="shared" si="10"/>
        <v/>
      </c>
      <c r="F214" s="38" t="str">
        <f t="shared" si="10"/>
        <v/>
      </c>
      <c r="G214" s="38" t="str">
        <f t="shared" si="10"/>
        <v/>
      </c>
      <c r="H214" s="38" t="str">
        <f t="shared" si="10"/>
        <v/>
      </c>
      <c r="I214" s="38" t="str">
        <f t="shared" si="10"/>
        <v/>
      </c>
      <c r="J214" s="38" t="str">
        <f t="shared" si="10"/>
        <v/>
      </c>
      <c r="K214" s="38" t="str">
        <f t="shared" si="10"/>
        <v/>
      </c>
      <c r="L214" s="38" t="str">
        <f t="shared" si="10"/>
        <v/>
      </c>
      <c r="M214" s="38" t="str">
        <f t="shared" si="10"/>
        <v/>
      </c>
      <c r="N214" s="38" t="str">
        <f t="shared" si="10"/>
        <v/>
      </c>
      <c r="O214" s="38" t="str">
        <f t="shared" si="10"/>
        <v/>
      </c>
      <c r="P214" s="38" t="str">
        <f t="shared" si="10"/>
        <v/>
      </c>
      <c r="Q214" s="38" t="str">
        <f t="shared" si="10"/>
        <v/>
      </c>
      <c r="R214" s="38" t="str">
        <f t="shared" si="10"/>
        <v/>
      </c>
      <c r="S214" s="38" t="str">
        <f t="shared" si="10"/>
        <v/>
      </c>
      <c r="T214" s="38" t="str">
        <f t="shared" si="10"/>
        <v/>
      </c>
      <c r="U214" s="38">
        <f t="shared" si="10"/>
        <v>1</v>
      </c>
      <c r="V214" s="38" t="str">
        <f t="shared" si="10"/>
        <v/>
      </c>
      <c r="W214" s="38">
        <f t="shared" si="10"/>
        <v>9</v>
      </c>
      <c r="X214" s="38">
        <f t="shared" si="10"/>
        <v>3</v>
      </c>
      <c r="Y214" s="38" t="str">
        <f t="shared" si="10"/>
        <v/>
      </c>
      <c r="Z214" s="38" t="str">
        <f t="shared" si="10"/>
        <v/>
      </c>
      <c r="AA214" s="38" t="str">
        <f t="shared" si="10"/>
        <v/>
      </c>
      <c r="AB214" s="38" t="str">
        <f t="shared" si="10"/>
        <v/>
      </c>
      <c r="AC214" s="38">
        <f t="shared" si="10"/>
        <v>1</v>
      </c>
      <c r="AD214" s="38" t="str">
        <f t="shared" si="10"/>
        <v/>
      </c>
      <c r="AE214" s="38" t="str">
        <f t="shared" si="10"/>
        <v/>
      </c>
      <c r="AG214" s="3"/>
      <c r="AH214" s="3"/>
      <c r="AI214" s="3"/>
      <c r="AJ214" s="3"/>
    </row>
    <row r="215" spans="1:36" ht="12.75" x14ac:dyDescent="0.2">
      <c r="A215" s="67"/>
      <c r="B215" s="69"/>
      <c r="C215" s="72" t="str">
        <f>IF(SUM(C214:F214)&gt;0,SUM(C214:F214),"")</f>
        <v/>
      </c>
      <c r="D215" s="59"/>
      <c r="E215" s="59"/>
      <c r="F215" s="60"/>
      <c r="G215" s="72" t="str">
        <f>IF(SUM(G214:I214)&gt;0,SUM(G214:I214),"")</f>
        <v/>
      </c>
      <c r="H215" s="59"/>
      <c r="I215" s="60"/>
      <c r="J215" s="72" t="str">
        <f>IF(SUM(J214:M214)&gt;0,SUM(J214:M214),"")</f>
        <v/>
      </c>
      <c r="K215" s="59"/>
      <c r="L215" s="59"/>
      <c r="M215" s="60"/>
      <c r="N215" s="72" t="str">
        <f>IF(SUM(N214:P214)&gt;0,SUM(N214:P214),"")</f>
        <v/>
      </c>
      <c r="O215" s="59"/>
      <c r="P215" s="60"/>
      <c r="Q215" s="72" t="str">
        <f>IF(SUM(Q214:R214)&gt;0,SUM(Q214:R214),"")</f>
        <v/>
      </c>
      <c r="R215" s="60"/>
      <c r="S215" s="72">
        <f>IF(SUM(S214:V214)&gt;0,SUM(S214:V214),"")</f>
        <v>1</v>
      </c>
      <c r="T215" s="59"/>
      <c r="U215" s="59"/>
      <c r="V215" s="60"/>
      <c r="W215" s="72">
        <f>IF(SUM(W214:X214)&gt;0,SUM(W214:X214),"")</f>
        <v>12</v>
      </c>
      <c r="X215" s="60"/>
      <c r="Y215" s="72" t="str">
        <f>IF(SUM(Y214:AB214)&gt;0,SUM(Y214:AB214),"")</f>
        <v/>
      </c>
      <c r="Z215" s="59"/>
      <c r="AA215" s="59"/>
      <c r="AB215" s="60"/>
      <c r="AC215" s="72">
        <f>IF(SUM(AC214:AD214)&gt;0,SUM(AC214:AD214),"")</f>
        <v>1</v>
      </c>
      <c r="AD215" s="60"/>
      <c r="AE215" s="38" t="str">
        <f>AE214</f>
        <v/>
      </c>
      <c r="AG215" s="3"/>
      <c r="AH215" s="3"/>
      <c r="AI215" s="3"/>
      <c r="AJ215" s="3"/>
    </row>
    <row r="216" spans="1:36" ht="31.5" customHeight="1" x14ac:dyDescent="0.2">
      <c r="A216" s="108" t="s">
        <v>132</v>
      </c>
      <c r="B216" s="66"/>
      <c r="C216" s="61" t="s">
        <v>211</v>
      </c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60"/>
      <c r="AC216" s="108" t="s">
        <v>212</v>
      </c>
      <c r="AD216" s="66"/>
      <c r="AE216" s="105" t="s">
        <v>183</v>
      </c>
      <c r="AG216" s="3"/>
      <c r="AH216" s="3"/>
      <c r="AI216" s="3"/>
      <c r="AJ216" s="3"/>
    </row>
    <row r="217" spans="1:36" ht="45.6" customHeight="1" x14ac:dyDescent="0.2">
      <c r="A217" s="76"/>
      <c r="B217" s="130"/>
      <c r="C217" s="64" t="s">
        <v>184</v>
      </c>
      <c r="D217" s="65"/>
      <c r="E217" s="65"/>
      <c r="F217" s="66"/>
      <c r="G217" s="64" t="s">
        <v>213</v>
      </c>
      <c r="H217" s="65"/>
      <c r="I217" s="66"/>
      <c r="J217" s="64" t="s">
        <v>186</v>
      </c>
      <c r="K217" s="65"/>
      <c r="L217" s="65"/>
      <c r="M217" s="66"/>
      <c r="N217" s="64" t="s">
        <v>187</v>
      </c>
      <c r="O217" s="65"/>
      <c r="P217" s="66"/>
      <c r="Q217" s="64" t="s">
        <v>188</v>
      </c>
      <c r="R217" s="66"/>
      <c r="S217" s="64" t="s">
        <v>189</v>
      </c>
      <c r="T217" s="65"/>
      <c r="U217" s="65"/>
      <c r="V217" s="66"/>
      <c r="W217" s="64" t="s">
        <v>190</v>
      </c>
      <c r="X217" s="66"/>
      <c r="Y217" s="64" t="s">
        <v>191</v>
      </c>
      <c r="Z217" s="65"/>
      <c r="AA217" s="65"/>
      <c r="AB217" s="66"/>
      <c r="AC217" s="67"/>
      <c r="AD217" s="69"/>
      <c r="AE217" s="106"/>
      <c r="AG217" s="3"/>
      <c r="AH217" s="3"/>
      <c r="AI217" s="3"/>
      <c r="AJ217" s="3"/>
    </row>
    <row r="218" spans="1:36" ht="43.15" customHeight="1" x14ac:dyDescent="0.2">
      <c r="A218" s="67"/>
      <c r="B218" s="69"/>
      <c r="C218" s="67"/>
      <c r="D218" s="68"/>
      <c r="E218" s="68"/>
      <c r="F218" s="69"/>
      <c r="G218" s="67"/>
      <c r="H218" s="68"/>
      <c r="I218" s="69"/>
      <c r="J218" s="67"/>
      <c r="K218" s="68"/>
      <c r="L218" s="68"/>
      <c r="M218" s="69"/>
      <c r="N218" s="67"/>
      <c r="O218" s="68"/>
      <c r="P218" s="69"/>
      <c r="Q218" s="67"/>
      <c r="R218" s="69"/>
      <c r="S218" s="67"/>
      <c r="T218" s="68"/>
      <c r="U218" s="68"/>
      <c r="V218" s="69"/>
      <c r="W218" s="67"/>
      <c r="X218" s="69"/>
      <c r="Y218" s="67"/>
      <c r="Z218" s="68"/>
      <c r="AA218" s="68"/>
      <c r="AB218" s="69"/>
      <c r="AC218" s="36" t="s">
        <v>209</v>
      </c>
      <c r="AD218" s="36" t="s">
        <v>210</v>
      </c>
      <c r="AE218" s="107"/>
      <c r="AG218" s="3"/>
      <c r="AH218" s="3"/>
      <c r="AI218" s="3"/>
      <c r="AJ218" s="3"/>
    </row>
    <row r="219" spans="1:36" ht="12.75" x14ac:dyDescent="0.2">
      <c r="A219" s="72">
        <v>5</v>
      </c>
      <c r="B219" s="60"/>
      <c r="C219" s="63"/>
      <c r="D219" s="59"/>
      <c r="E219" s="59"/>
      <c r="F219" s="60"/>
      <c r="G219" s="63"/>
      <c r="H219" s="59"/>
      <c r="I219" s="60"/>
      <c r="J219" s="63"/>
      <c r="K219" s="59"/>
      <c r="L219" s="59"/>
      <c r="M219" s="60"/>
      <c r="N219" s="63"/>
      <c r="O219" s="59"/>
      <c r="P219" s="60"/>
      <c r="Q219" s="63"/>
      <c r="R219" s="60"/>
      <c r="S219" s="63">
        <v>1</v>
      </c>
      <c r="T219" s="59"/>
      <c r="U219" s="59"/>
      <c r="V219" s="60"/>
      <c r="W219" s="63">
        <v>5</v>
      </c>
      <c r="X219" s="60"/>
      <c r="Y219" s="63"/>
      <c r="Z219" s="59"/>
      <c r="AA219" s="59"/>
      <c r="AB219" s="60"/>
      <c r="AC219" s="37"/>
      <c r="AD219" s="37"/>
      <c r="AE219" s="37"/>
      <c r="AG219" s="3"/>
      <c r="AH219" s="3"/>
      <c r="AI219" s="3"/>
      <c r="AJ219" s="3"/>
    </row>
    <row r="220" spans="1:36" ht="12.75" x14ac:dyDescent="0.2">
      <c r="A220" s="72">
        <v>6</v>
      </c>
      <c r="B220" s="60"/>
      <c r="C220" s="63"/>
      <c r="D220" s="59"/>
      <c r="E220" s="59"/>
      <c r="F220" s="60"/>
      <c r="G220" s="63"/>
      <c r="H220" s="59"/>
      <c r="I220" s="60"/>
      <c r="J220" s="63"/>
      <c r="K220" s="59"/>
      <c r="L220" s="59"/>
      <c r="M220" s="60"/>
      <c r="N220" s="63"/>
      <c r="O220" s="59"/>
      <c r="P220" s="60"/>
      <c r="Q220" s="63"/>
      <c r="R220" s="60"/>
      <c r="S220" s="63"/>
      <c r="T220" s="59"/>
      <c r="U220" s="59"/>
      <c r="V220" s="60"/>
      <c r="W220" s="63">
        <v>3</v>
      </c>
      <c r="X220" s="60"/>
      <c r="Y220" s="63"/>
      <c r="Z220" s="59"/>
      <c r="AA220" s="59"/>
      <c r="AB220" s="60"/>
      <c r="AC220" s="37">
        <v>1</v>
      </c>
      <c r="AD220" s="37"/>
      <c r="AE220" s="37"/>
      <c r="AG220" s="2"/>
      <c r="AH220" s="2"/>
      <c r="AI220" s="2"/>
      <c r="AJ220" s="2"/>
    </row>
    <row r="221" spans="1:36" ht="12.75" x14ac:dyDescent="0.2">
      <c r="A221" s="72">
        <v>7</v>
      </c>
      <c r="B221" s="60"/>
      <c r="C221" s="63"/>
      <c r="D221" s="59"/>
      <c r="E221" s="59"/>
      <c r="F221" s="60"/>
      <c r="G221" s="63"/>
      <c r="H221" s="59"/>
      <c r="I221" s="60"/>
      <c r="J221" s="63"/>
      <c r="K221" s="59"/>
      <c r="L221" s="59"/>
      <c r="M221" s="60"/>
      <c r="N221" s="63"/>
      <c r="O221" s="59"/>
      <c r="P221" s="60"/>
      <c r="Q221" s="63"/>
      <c r="R221" s="60"/>
      <c r="S221" s="63"/>
      <c r="T221" s="59"/>
      <c r="U221" s="59"/>
      <c r="V221" s="60"/>
      <c r="W221" s="63">
        <v>5</v>
      </c>
      <c r="X221" s="60"/>
      <c r="Y221" s="63"/>
      <c r="Z221" s="59"/>
      <c r="AA221" s="59"/>
      <c r="AB221" s="60"/>
      <c r="AC221" s="37"/>
      <c r="AD221" s="37"/>
      <c r="AE221" s="37"/>
      <c r="AG221" s="2"/>
      <c r="AH221" s="2"/>
      <c r="AI221" s="2"/>
      <c r="AJ221" s="2"/>
    </row>
    <row r="222" spans="1:36" ht="12.75" x14ac:dyDescent="0.2">
      <c r="A222" s="72">
        <v>8</v>
      </c>
      <c r="B222" s="60"/>
      <c r="C222" s="63"/>
      <c r="D222" s="59"/>
      <c r="E222" s="59"/>
      <c r="F222" s="60"/>
      <c r="G222" s="63"/>
      <c r="H222" s="59"/>
      <c r="I222" s="60"/>
      <c r="J222" s="63"/>
      <c r="K222" s="59"/>
      <c r="L222" s="59"/>
      <c r="M222" s="60"/>
      <c r="N222" s="63"/>
      <c r="O222" s="59"/>
      <c r="P222" s="60"/>
      <c r="Q222" s="63"/>
      <c r="R222" s="60"/>
      <c r="S222" s="63"/>
      <c r="T222" s="59"/>
      <c r="U222" s="59"/>
      <c r="V222" s="60"/>
      <c r="W222" s="63">
        <v>4</v>
      </c>
      <c r="X222" s="60"/>
      <c r="Y222" s="63"/>
      <c r="Z222" s="59"/>
      <c r="AA222" s="59"/>
      <c r="AB222" s="60"/>
      <c r="AC222" s="37"/>
      <c r="AD222" s="37"/>
      <c r="AE222" s="37"/>
      <c r="AG222" s="3"/>
      <c r="AH222" s="3"/>
      <c r="AI222" s="3"/>
      <c r="AJ222" s="3"/>
    </row>
    <row r="223" spans="1:36" ht="12.75" x14ac:dyDescent="0.2">
      <c r="A223" s="72">
        <v>9</v>
      </c>
      <c r="B223" s="60"/>
      <c r="C223" s="63"/>
      <c r="D223" s="59"/>
      <c r="E223" s="59"/>
      <c r="F223" s="60"/>
      <c r="G223" s="63"/>
      <c r="H223" s="59"/>
      <c r="I223" s="60"/>
      <c r="J223" s="63"/>
      <c r="K223" s="59"/>
      <c r="L223" s="59"/>
      <c r="M223" s="60"/>
      <c r="N223" s="63"/>
      <c r="O223" s="59"/>
      <c r="P223" s="60"/>
      <c r="Q223" s="63"/>
      <c r="R223" s="60"/>
      <c r="S223" s="63"/>
      <c r="T223" s="59"/>
      <c r="U223" s="59"/>
      <c r="V223" s="60"/>
      <c r="W223" s="63">
        <v>2</v>
      </c>
      <c r="X223" s="60"/>
      <c r="Y223" s="63"/>
      <c r="Z223" s="59"/>
      <c r="AA223" s="59"/>
      <c r="AB223" s="60"/>
      <c r="AC223" s="37">
        <v>2</v>
      </c>
      <c r="AD223" s="37"/>
      <c r="AE223" s="37"/>
      <c r="AG223" s="3"/>
      <c r="AH223" s="3"/>
      <c r="AI223" s="3"/>
      <c r="AJ223" s="3"/>
    </row>
    <row r="224" spans="1:36" ht="12.75" x14ac:dyDescent="0.2">
      <c r="A224" s="72">
        <v>10</v>
      </c>
      <c r="B224" s="60"/>
      <c r="C224" s="63"/>
      <c r="D224" s="59"/>
      <c r="E224" s="59"/>
      <c r="F224" s="60"/>
      <c r="G224" s="63"/>
      <c r="H224" s="59"/>
      <c r="I224" s="60"/>
      <c r="J224" s="63"/>
      <c r="K224" s="59"/>
      <c r="L224" s="59"/>
      <c r="M224" s="60"/>
      <c r="N224" s="63"/>
      <c r="O224" s="59"/>
      <c r="P224" s="60"/>
      <c r="Q224" s="63"/>
      <c r="R224" s="60"/>
      <c r="S224" s="63"/>
      <c r="T224" s="59"/>
      <c r="U224" s="59"/>
      <c r="V224" s="60"/>
      <c r="W224" s="63"/>
      <c r="X224" s="60"/>
      <c r="Y224" s="63"/>
      <c r="Z224" s="59"/>
      <c r="AA224" s="59"/>
      <c r="AB224" s="60"/>
      <c r="AC224" s="37"/>
      <c r="AD224" s="37"/>
      <c r="AE224" s="37"/>
      <c r="AG224" s="3"/>
      <c r="AH224" s="3"/>
      <c r="AI224" s="3"/>
      <c r="AJ224" s="3"/>
    </row>
    <row r="225" spans="1:36" ht="31.9" customHeight="1" x14ac:dyDescent="0.2">
      <c r="A225" s="72" t="s">
        <v>142</v>
      </c>
      <c r="B225" s="60"/>
      <c r="C225" s="72" t="str">
        <f>IF(SUM(C219,C220,C221,C222,C223,C224)&gt;0,SUM(C219,C220,C221,C222,C223,C224),"")</f>
        <v/>
      </c>
      <c r="D225" s="59"/>
      <c r="E225" s="59"/>
      <c r="F225" s="60"/>
      <c r="G225" s="72" t="str">
        <f>IF(SUM(G219,G220,G221,G222,G223,G224)&gt;0,SUM(G219,G220,G221,G222,G223,G224),"")</f>
        <v/>
      </c>
      <c r="H225" s="59"/>
      <c r="I225" s="60"/>
      <c r="J225" s="72" t="str">
        <f>IF(SUM(J219,J220,J221,J222,J223,J224)&gt;0,SUM(J219,J220,J221,J222,J223,J224),"")</f>
        <v/>
      </c>
      <c r="K225" s="59"/>
      <c r="L225" s="59"/>
      <c r="M225" s="60"/>
      <c r="N225" s="72" t="str">
        <f>IF(SUM(N219,N220,N221,N222,N223,N224)&gt;0,SUM(N219,N220,N221,N222,N223,N224),"")</f>
        <v/>
      </c>
      <c r="O225" s="59"/>
      <c r="P225" s="60"/>
      <c r="Q225" s="72" t="str">
        <f>IF(SUM(Q219,Q220,Q221,Q222,Q223,Q224)&gt;0,SUM(Q219,Q220,Q221,Q222,Q223,Q224),"")</f>
        <v/>
      </c>
      <c r="R225" s="60"/>
      <c r="S225" s="72">
        <f>IF(SUM(S219,S220,S221,S222,S223,S224)&gt;0,SUM(S219,S220,S221,S222,S223,S224),"")</f>
        <v>1</v>
      </c>
      <c r="T225" s="59"/>
      <c r="U225" s="59"/>
      <c r="V225" s="60"/>
      <c r="W225" s="72">
        <f>IF(SUM(W219,W220,W221,W222,W223,W224)&gt;0,SUM(W219,W220,W221,W222,W223,W224),"")</f>
        <v>19</v>
      </c>
      <c r="X225" s="60"/>
      <c r="Y225" s="72" t="str">
        <f>IF(SUM(Y219,Y220,Y221,Y222,Y223,Y224)&gt;0,SUM(Y219,Y220,Y221,Y222,Y223,Y224),"")</f>
        <v/>
      </c>
      <c r="Z225" s="59"/>
      <c r="AA225" s="59"/>
      <c r="AB225" s="60"/>
      <c r="AC225" s="38">
        <f t="shared" ref="AC225:AE225" si="11">IF(SUM(AC219,AC220,AC221,AC222,AC223,AC224)&gt;0,SUM(AC219,AC220,AC221,AC222,AC223,AC224),"")</f>
        <v>3</v>
      </c>
      <c r="AD225" s="38" t="str">
        <f t="shared" si="11"/>
        <v/>
      </c>
      <c r="AE225" s="38" t="str">
        <f t="shared" si="11"/>
        <v/>
      </c>
      <c r="AG225" s="3"/>
      <c r="AH225" s="3"/>
      <c r="AI225" s="3"/>
      <c r="AJ225" s="3"/>
    </row>
    <row r="226" spans="1:36" ht="12.75" x14ac:dyDescent="0.2">
      <c r="A226" s="72">
        <v>10</v>
      </c>
      <c r="B226" s="60"/>
      <c r="C226" s="63"/>
      <c r="D226" s="59"/>
      <c r="E226" s="59"/>
      <c r="F226" s="60"/>
      <c r="G226" s="63"/>
      <c r="H226" s="59"/>
      <c r="I226" s="60"/>
      <c r="J226" s="63"/>
      <c r="K226" s="59"/>
      <c r="L226" s="59"/>
      <c r="M226" s="60"/>
      <c r="N226" s="63"/>
      <c r="O226" s="59"/>
      <c r="P226" s="60"/>
      <c r="Q226" s="63"/>
      <c r="R226" s="60"/>
      <c r="S226" s="63"/>
      <c r="T226" s="59"/>
      <c r="U226" s="59"/>
      <c r="V226" s="60"/>
      <c r="W226" s="63"/>
      <c r="X226" s="60"/>
      <c r="Y226" s="63"/>
      <c r="Z226" s="59"/>
      <c r="AA226" s="59"/>
      <c r="AB226" s="60"/>
      <c r="AC226" s="37"/>
      <c r="AD226" s="37"/>
      <c r="AE226" s="37"/>
      <c r="AG226" s="3"/>
      <c r="AH226" s="3"/>
      <c r="AI226" s="3"/>
      <c r="AJ226" s="3"/>
    </row>
    <row r="227" spans="1:36" ht="12.75" x14ac:dyDescent="0.2">
      <c r="A227" s="72">
        <v>11</v>
      </c>
      <c r="B227" s="60"/>
      <c r="C227" s="63"/>
      <c r="D227" s="59"/>
      <c r="E227" s="59"/>
      <c r="F227" s="60"/>
      <c r="G227" s="63"/>
      <c r="H227" s="59"/>
      <c r="I227" s="60"/>
      <c r="J227" s="63"/>
      <c r="K227" s="59"/>
      <c r="L227" s="59"/>
      <c r="M227" s="60"/>
      <c r="N227" s="63"/>
      <c r="O227" s="59"/>
      <c r="P227" s="60"/>
      <c r="Q227" s="63"/>
      <c r="R227" s="60"/>
      <c r="S227" s="63"/>
      <c r="T227" s="59"/>
      <c r="U227" s="59"/>
      <c r="V227" s="60"/>
      <c r="W227" s="63"/>
      <c r="X227" s="60"/>
      <c r="Y227" s="63"/>
      <c r="Z227" s="59"/>
      <c r="AA227" s="59"/>
      <c r="AB227" s="60"/>
      <c r="AC227" s="37"/>
      <c r="AD227" s="37"/>
      <c r="AE227" s="37"/>
      <c r="AG227" s="3"/>
      <c r="AH227" s="3"/>
      <c r="AI227" s="3"/>
      <c r="AJ227" s="3"/>
    </row>
    <row r="228" spans="1:36" ht="12.75" x14ac:dyDescent="0.2">
      <c r="A228" s="72">
        <v>12</v>
      </c>
      <c r="B228" s="60"/>
      <c r="C228" s="63"/>
      <c r="D228" s="59"/>
      <c r="E228" s="59"/>
      <c r="F228" s="60"/>
      <c r="G228" s="63"/>
      <c r="H228" s="59"/>
      <c r="I228" s="60"/>
      <c r="J228" s="63"/>
      <c r="K228" s="59"/>
      <c r="L228" s="59"/>
      <c r="M228" s="60"/>
      <c r="N228" s="63"/>
      <c r="O228" s="59"/>
      <c r="P228" s="60"/>
      <c r="Q228" s="63"/>
      <c r="R228" s="60"/>
      <c r="S228" s="63"/>
      <c r="T228" s="59"/>
      <c r="U228" s="59"/>
      <c r="V228" s="60"/>
      <c r="W228" s="63"/>
      <c r="X228" s="60"/>
      <c r="Y228" s="63"/>
      <c r="Z228" s="59"/>
      <c r="AA228" s="59"/>
      <c r="AB228" s="60"/>
      <c r="AC228" s="37"/>
      <c r="AD228" s="37"/>
      <c r="AE228" s="37"/>
      <c r="AG228" s="3"/>
      <c r="AH228" s="3"/>
      <c r="AI228" s="3"/>
      <c r="AJ228" s="3"/>
    </row>
    <row r="229" spans="1:36" ht="34.15" customHeight="1" x14ac:dyDescent="0.2">
      <c r="A229" s="72" t="s">
        <v>143</v>
      </c>
      <c r="B229" s="60"/>
      <c r="C229" s="72" t="str">
        <f>IF(SUM(C226:F228)&gt;0,SUM(C226:F228),"")</f>
        <v/>
      </c>
      <c r="D229" s="59"/>
      <c r="E229" s="59"/>
      <c r="F229" s="60"/>
      <c r="G229" s="72" t="str">
        <f>IF(SUM(G226,G227,G228)&gt;0,SUM(G226,G227,G228),"")</f>
        <v/>
      </c>
      <c r="H229" s="59"/>
      <c r="I229" s="60"/>
      <c r="J229" s="72" t="str">
        <f>IF(SUM(J226,J227,J228)&gt;0,SUM(J226,J227,J228),"")</f>
        <v/>
      </c>
      <c r="K229" s="59"/>
      <c r="L229" s="59"/>
      <c r="M229" s="60"/>
      <c r="N229" s="72" t="str">
        <f>IF(SUM(N226,N227,N228)&gt;0,SUM(N226,N227,N228),"")</f>
        <v/>
      </c>
      <c r="O229" s="59"/>
      <c r="P229" s="60"/>
      <c r="Q229" s="72" t="str">
        <f>IF(SUM(Q226,Q227,Q228)&gt;0,SUM(Q226,Q227,Q228),"")</f>
        <v/>
      </c>
      <c r="R229" s="60"/>
      <c r="S229" s="72" t="str">
        <f>IF(SUM(S226,S227,S228)&gt;0,SUM(S226,S227,S228),"")</f>
        <v/>
      </c>
      <c r="T229" s="59"/>
      <c r="U229" s="59"/>
      <c r="V229" s="60"/>
      <c r="W229" s="72" t="str">
        <f>IF(SUM(W226,W227,W228)&gt;0,SUM(W226,W227,W228),"")</f>
        <v/>
      </c>
      <c r="X229" s="60"/>
      <c r="Y229" s="72" t="str">
        <f>IF(SUM(Y226,Y227,Y228)&gt;0,SUM(Y226,Y227,Y228),"")</f>
        <v/>
      </c>
      <c r="Z229" s="59"/>
      <c r="AA229" s="59"/>
      <c r="AB229" s="60"/>
      <c r="AC229" s="38" t="str">
        <f t="shared" ref="AC229:AE229" si="12">IF(SUM(AC226,AC227,AC228)&gt;0,SUM(AC226,AC227,AC228),"")</f>
        <v/>
      </c>
      <c r="AD229" s="38" t="str">
        <f t="shared" si="12"/>
        <v/>
      </c>
      <c r="AE229" s="38" t="str">
        <f t="shared" si="12"/>
        <v/>
      </c>
      <c r="AG229" s="3"/>
      <c r="AH229" s="3"/>
      <c r="AI229" s="3"/>
      <c r="AJ229" s="3"/>
    </row>
    <row r="230" spans="1:36" ht="12.75" x14ac:dyDescent="0.2">
      <c r="A230" s="39" t="s">
        <v>144</v>
      </c>
      <c r="B230" s="40">
        <f>IF(SUM(C230,G230,J230,N230,Q230,S230,W230,Y230,AC230,AD230,AE230)&gt;0,SUM(C230,G230,J230,N230,Q230,S230,W230,Y230,AC230,AD230,AE230),"")</f>
        <v>37</v>
      </c>
      <c r="C230" s="72" t="str">
        <f>IF(SUM(C215,C225,C229)&gt;0,SUM(C215,C225,C229),"")</f>
        <v/>
      </c>
      <c r="D230" s="59"/>
      <c r="E230" s="59"/>
      <c r="F230" s="60"/>
      <c r="G230" s="72" t="str">
        <f>IF(SUM(G215,G225,G229)&gt;0,SUM(G215,G225,G229),"")</f>
        <v/>
      </c>
      <c r="H230" s="59"/>
      <c r="I230" s="60"/>
      <c r="J230" s="72" t="str">
        <f>IF(SUM(J215,J225,J229)&gt;0,SUM(J215,J225,J229),"")</f>
        <v/>
      </c>
      <c r="K230" s="59"/>
      <c r="L230" s="59"/>
      <c r="M230" s="60"/>
      <c r="N230" s="72" t="str">
        <f>IF(SUM(N215,N225,N229)&gt;0,SUM(N215,N225,N229),"")</f>
        <v/>
      </c>
      <c r="O230" s="59"/>
      <c r="P230" s="60"/>
      <c r="Q230" s="72" t="str">
        <f>IF(SUM(Q215,Q225,Q229)&gt;0,SUM(Q215,Q225,Q229),"")</f>
        <v/>
      </c>
      <c r="R230" s="60"/>
      <c r="S230" s="72">
        <f>IF(SUM(S215,S225,S229)&gt;0,SUM(S215,S225,S229),"")</f>
        <v>2</v>
      </c>
      <c r="T230" s="59"/>
      <c r="U230" s="59"/>
      <c r="V230" s="60"/>
      <c r="W230" s="72">
        <f>IF(SUM(W215,W225,W229)&gt;0,SUM(W215,W225,W229),"")</f>
        <v>31</v>
      </c>
      <c r="X230" s="60"/>
      <c r="Y230" s="72" t="str">
        <f>IF(SUM(Y215,Y225,Y229)&gt;0,SUM(Y215,Y225,Y229),"")</f>
        <v/>
      </c>
      <c r="Z230" s="59"/>
      <c r="AA230" s="59"/>
      <c r="AB230" s="60"/>
      <c r="AC230" s="38">
        <f t="shared" ref="AC230:AE230" si="13">IF(SUM(AC215,AC225,AC229)&gt;0,SUM(AC215,AC225,AC229),"")</f>
        <v>4</v>
      </c>
      <c r="AD230" s="38" t="str">
        <f t="shared" si="13"/>
        <v/>
      </c>
      <c r="AE230" s="38" t="str">
        <f t="shared" si="13"/>
        <v/>
      </c>
      <c r="AG230" s="3"/>
      <c r="AH230" s="3"/>
      <c r="AI230" s="3"/>
      <c r="AJ230" s="3"/>
    </row>
    <row r="231" spans="1:36" ht="12.75" x14ac:dyDescent="0.2">
      <c r="A231" s="41"/>
      <c r="B231" s="2"/>
      <c r="C231" s="2"/>
      <c r="D231" s="2"/>
      <c r="E231" s="26"/>
      <c r="F231" s="14"/>
      <c r="G231" s="14"/>
      <c r="H231" s="14"/>
      <c r="I231" s="14"/>
      <c r="J231" s="14"/>
      <c r="K231" s="3"/>
      <c r="L231" s="3"/>
      <c r="M231" s="3"/>
      <c r="N231" s="3"/>
      <c r="O231" s="2"/>
      <c r="P231" s="2"/>
      <c r="Q231" s="2"/>
      <c r="R231" s="14"/>
      <c r="S231" s="14"/>
      <c r="T231" s="14"/>
      <c r="U231" s="14"/>
      <c r="V231" s="14"/>
      <c r="W231" s="14"/>
      <c r="X231" s="14"/>
      <c r="Y231" s="14"/>
      <c r="Z231" s="14"/>
      <c r="AA231" s="3"/>
      <c r="AB231" s="3"/>
      <c r="AC231" s="3"/>
      <c r="AD231" s="3"/>
      <c r="AE231" s="3"/>
      <c r="AG231" s="3"/>
      <c r="AH231" s="3"/>
      <c r="AI231" s="3"/>
      <c r="AJ231" s="3"/>
    </row>
    <row r="232" spans="1:36" ht="12.75" x14ac:dyDescent="0.2">
      <c r="A232" s="42" t="s">
        <v>193</v>
      </c>
      <c r="B232" s="79" t="s">
        <v>214</v>
      </c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  <c r="AC232" s="77"/>
      <c r="AD232" s="77"/>
      <c r="AE232" s="77"/>
      <c r="AG232" s="3"/>
      <c r="AH232" s="3"/>
      <c r="AI232" s="3"/>
      <c r="AJ232" s="3"/>
    </row>
    <row r="233" spans="1:36" ht="12.75" x14ac:dyDescent="0.2">
      <c r="A233" s="64" t="s">
        <v>93</v>
      </c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6"/>
      <c r="R233" s="64" t="s">
        <v>97</v>
      </c>
      <c r="S233" s="66"/>
      <c r="T233" s="61" t="s">
        <v>215</v>
      </c>
      <c r="U233" s="59"/>
      <c r="V233" s="59"/>
      <c r="W233" s="59"/>
      <c r="X233" s="59"/>
      <c r="Y233" s="59"/>
      <c r="Z233" s="59"/>
      <c r="AA233" s="59"/>
      <c r="AB233" s="59"/>
      <c r="AC233" s="59"/>
      <c r="AD233" s="59"/>
      <c r="AE233" s="60"/>
      <c r="AG233" s="3"/>
      <c r="AH233" s="3"/>
      <c r="AI233" s="3"/>
      <c r="AJ233" s="3"/>
    </row>
    <row r="234" spans="1:36" ht="55.5" customHeight="1" x14ac:dyDescent="0.2">
      <c r="A234" s="67"/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9"/>
      <c r="R234" s="67"/>
      <c r="S234" s="69"/>
      <c r="T234" s="61" t="s">
        <v>216</v>
      </c>
      <c r="U234" s="59"/>
      <c r="V234" s="60"/>
      <c r="W234" s="61" t="s">
        <v>217</v>
      </c>
      <c r="X234" s="59"/>
      <c r="Y234" s="60"/>
      <c r="Z234" s="61" t="s">
        <v>218</v>
      </c>
      <c r="AA234" s="59"/>
      <c r="AB234" s="60"/>
      <c r="AC234" s="43" t="s">
        <v>219</v>
      </c>
      <c r="AD234" s="43" t="s">
        <v>220</v>
      </c>
      <c r="AE234" s="44" t="s">
        <v>221</v>
      </c>
      <c r="AG234" s="3"/>
      <c r="AH234" s="3"/>
      <c r="AI234" s="3"/>
      <c r="AJ234" s="3"/>
    </row>
    <row r="235" spans="1:36" ht="12.75" x14ac:dyDescent="0.2">
      <c r="A235" s="58" t="s">
        <v>222</v>
      </c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60"/>
      <c r="R235" s="118">
        <f t="shared" ref="R235:R243" si="14">IF(SUM(T235,AC235,AD235,AE235)&gt;0,SUM(T235,AC235,AD235,AE235),"")</f>
        <v>10</v>
      </c>
      <c r="S235" s="60"/>
      <c r="T235" s="62">
        <v>8</v>
      </c>
      <c r="U235" s="59"/>
      <c r="V235" s="60"/>
      <c r="W235" s="62">
        <v>6</v>
      </c>
      <c r="X235" s="59"/>
      <c r="Y235" s="60"/>
      <c r="Z235" s="111"/>
      <c r="AA235" s="59"/>
      <c r="AB235" s="60"/>
      <c r="AC235" s="10">
        <v>1</v>
      </c>
      <c r="AD235" s="10"/>
      <c r="AE235" s="10">
        <v>1</v>
      </c>
      <c r="AG235" s="3"/>
      <c r="AH235" s="3"/>
      <c r="AI235" s="3"/>
      <c r="AJ235" s="3"/>
    </row>
    <row r="236" spans="1:36" ht="12.75" x14ac:dyDescent="0.2">
      <c r="A236" s="58" t="s">
        <v>223</v>
      </c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60"/>
      <c r="R236" s="118" t="str">
        <f t="shared" si="14"/>
        <v/>
      </c>
      <c r="S236" s="60"/>
      <c r="T236" s="62"/>
      <c r="U236" s="59"/>
      <c r="V236" s="60"/>
      <c r="W236" s="62"/>
      <c r="X236" s="59"/>
      <c r="Y236" s="60"/>
      <c r="Z236" s="111"/>
      <c r="AA236" s="59"/>
      <c r="AB236" s="60"/>
      <c r="AC236" s="10"/>
      <c r="AD236" s="10"/>
      <c r="AE236" s="10"/>
      <c r="AG236" s="3"/>
      <c r="AH236" s="3"/>
      <c r="AI236" s="3"/>
      <c r="AJ236" s="3"/>
    </row>
    <row r="237" spans="1:36" ht="12.75" x14ac:dyDescent="0.2">
      <c r="A237" s="58" t="s">
        <v>224</v>
      </c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60"/>
      <c r="R237" s="118">
        <f t="shared" si="14"/>
        <v>10</v>
      </c>
      <c r="S237" s="60"/>
      <c r="T237" s="62">
        <v>8</v>
      </c>
      <c r="U237" s="59"/>
      <c r="V237" s="60"/>
      <c r="W237" s="62">
        <v>6</v>
      </c>
      <c r="X237" s="59"/>
      <c r="Y237" s="60"/>
      <c r="Z237" s="111"/>
      <c r="AA237" s="59"/>
      <c r="AB237" s="60"/>
      <c r="AC237" s="10">
        <v>1</v>
      </c>
      <c r="AD237" s="10"/>
      <c r="AE237" s="10">
        <v>1</v>
      </c>
      <c r="AG237" s="3"/>
      <c r="AH237" s="3"/>
      <c r="AI237" s="3"/>
      <c r="AJ237" s="3"/>
    </row>
    <row r="238" spans="1:36" ht="12.75" x14ac:dyDescent="0.2">
      <c r="A238" s="58" t="s">
        <v>225</v>
      </c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60"/>
      <c r="R238" s="118" t="str">
        <f t="shared" si="14"/>
        <v/>
      </c>
      <c r="S238" s="60"/>
      <c r="T238" s="62"/>
      <c r="U238" s="59"/>
      <c r="V238" s="60"/>
      <c r="W238" s="62"/>
      <c r="X238" s="59"/>
      <c r="Y238" s="60"/>
      <c r="Z238" s="111"/>
      <c r="AA238" s="59"/>
      <c r="AB238" s="60"/>
      <c r="AC238" s="10"/>
      <c r="AD238" s="10"/>
      <c r="AE238" s="10"/>
      <c r="AG238" s="3"/>
      <c r="AH238" s="3"/>
      <c r="AI238" s="3"/>
      <c r="AJ238" s="3"/>
    </row>
    <row r="239" spans="1:36" ht="12.75" x14ac:dyDescent="0.2">
      <c r="A239" s="58" t="s">
        <v>226</v>
      </c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60"/>
      <c r="R239" s="118" t="str">
        <f t="shared" si="14"/>
        <v/>
      </c>
      <c r="S239" s="60"/>
      <c r="T239" s="62"/>
      <c r="U239" s="59"/>
      <c r="V239" s="60"/>
      <c r="W239" s="62"/>
      <c r="X239" s="59"/>
      <c r="Y239" s="60"/>
      <c r="Z239" s="111"/>
      <c r="AA239" s="59"/>
      <c r="AB239" s="60"/>
      <c r="AC239" s="10"/>
      <c r="AD239" s="10"/>
      <c r="AE239" s="10"/>
      <c r="AG239" s="3"/>
      <c r="AH239" s="3"/>
      <c r="AI239" s="3"/>
      <c r="AJ239" s="3"/>
    </row>
    <row r="240" spans="1:36" ht="12.75" x14ac:dyDescent="0.2">
      <c r="A240" s="120" t="s">
        <v>227</v>
      </c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60"/>
      <c r="R240" s="118" t="str">
        <f t="shared" si="14"/>
        <v/>
      </c>
      <c r="S240" s="60"/>
      <c r="T240" s="62"/>
      <c r="U240" s="59"/>
      <c r="V240" s="60"/>
      <c r="W240" s="62"/>
      <c r="X240" s="59"/>
      <c r="Y240" s="60"/>
      <c r="Z240" s="111"/>
      <c r="AA240" s="59"/>
      <c r="AB240" s="60"/>
      <c r="AC240" s="10"/>
      <c r="AD240" s="10"/>
      <c r="AE240" s="10"/>
      <c r="AG240" s="3"/>
      <c r="AH240" s="3"/>
      <c r="AI240" s="3"/>
      <c r="AJ240" s="3"/>
    </row>
    <row r="241" spans="1:36" ht="12.75" x14ac:dyDescent="0.2">
      <c r="A241" s="120" t="s">
        <v>228</v>
      </c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60"/>
      <c r="R241" s="118" t="str">
        <f t="shared" si="14"/>
        <v/>
      </c>
      <c r="S241" s="60"/>
      <c r="T241" s="62"/>
      <c r="U241" s="59"/>
      <c r="V241" s="60"/>
      <c r="W241" s="62"/>
      <c r="X241" s="59"/>
      <c r="Y241" s="60"/>
      <c r="Z241" s="111"/>
      <c r="AA241" s="59"/>
      <c r="AB241" s="60"/>
      <c r="AC241" s="10"/>
      <c r="AD241" s="10"/>
      <c r="AE241" s="10"/>
      <c r="AG241" s="3"/>
      <c r="AH241" s="3"/>
      <c r="AI241" s="3"/>
      <c r="AJ241" s="3"/>
    </row>
    <row r="242" spans="1:36" ht="12.75" x14ac:dyDescent="0.2">
      <c r="A242" s="120" t="s">
        <v>229</v>
      </c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60"/>
      <c r="R242" s="118" t="str">
        <f t="shared" si="14"/>
        <v/>
      </c>
      <c r="S242" s="60"/>
      <c r="T242" s="62"/>
      <c r="U242" s="59"/>
      <c r="V242" s="60"/>
      <c r="W242" s="62"/>
      <c r="X242" s="59"/>
      <c r="Y242" s="60"/>
      <c r="Z242" s="111"/>
      <c r="AA242" s="59"/>
      <c r="AB242" s="60"/>
      <c r="AC242" s="10"/>
      <c r="AD242" s="10"/>
      <c r="AE242" s="10"/>
      <c r="AG242" s="3"/>
      <c r="AH242" s="3"/>
      <c r="AI242" s="3"/>
      <c r="AJ242" s="3"/>
    </row>
    <row r="243" spans="1:36" ht="12.75" x14ac:dyDescent="0.2">
      <c r="A243" s="120" t="s">
        <v>230</v>
      </c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60"/>
      <c r="R243" s="118" t="str">
        <f t="shared" si="14"/>
        <v/>
      </c>
      <c r="S243" s="60"/>
      <c r="T243" s="62"/>
      <c r="U243" s="59"/>
      <c r="V243" s="60"/>
      <c r="W243" s="62"/>
      <c r="X243" s="59"/>
      <c r="Y243" s="60"/>
      <c r="Z243" s="111"/>
      <c r="AA243" s="59"/>
      <c r="AB243" s="60"/>
      <c r="AC243" s="10"/>
      <c r="AD243" s="10"/>
      <c r="AE243" s="10"/>
      <c r="AG243" s="3"/>
      <c r="AH243" s="3"/>
      <c r="AI243" s="3"/>
      <c r="AJ243" s="3"/>
    </row>
    <row r="244" spans="1:36" ht="12.75" x14ac:dyDescent="0.2">
      <c r="A244" s="6"/>
      <c r="B244" s="7"/>
      <c r="C244" s="12"/>
      <c r="D244" s="12"/>
      <c r="E244" s="7"/>
      <c r="F244" s="7"/>
      <c r="G244" s="7"/>
      <c r="H244" s="7"/>
      <c r="I244" s="7"/>
      <c r="J244" s="19"/>
      <c r="K244" s="19"/>
      <c r="L244" s="45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G244" s="3"/>
      <c r="AH244" s="3"/>
      <c r="AI244" s="3"/>
      <c r="AJ244" s="3"/>
    </row>
    <row r="245" spans="1:36" ht="12.75" x14ac:dyDescent="0.2">
      <c r="A245" s="46" t="s">
        <v>231</v>
      </c>
      <c r="B245" s="88" t="s">
        <v>232</v>
      </c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  <c r="AA245" s="89"/>
      <c r="AB245" s="89"/>
      <c r="AC245" s="89"/>
      <c r="AD245" s="89"/>
      <c r="AE245" s="90"/>
      <c r="AG245" s="3"/>
      <c r="AH245" s="3"/>
      <c r="AI245" s="3"/>
      <c r="AJ245" s="3"/>
    </row>
    <row r="246" spans="1:36" ht="62.45" customHeight="1" x14ac:dyDescent="0.2">
      <c r="A246" s="61" t="s">
        <v>233</v>
      </c>
      <c r="B246" s="59"/>
      <c r="C246" s="59"/>
      <c r="D246" s="59"/>
      <c r="E246" s="59"/>
      <c r="F246" s="59"/>
      <c r="G246" s="59"/>
      <c r="H246" s="59"/>
      <c r="I246" s="59"/>
      <c r="J246" s="59"/>
      <c r="K246" s="60"/>
      <c r="L246" s="61" t="s">
        <v>61</v>
      </c>
      <c r="M246" s="60"/>
      <c r="N246" s="61" t="s">
        <v>234</v>
      </c>
      <c r="O246" s="59"/>
      <c r="P246" s="59"/>
      <c r="Q246" s="59"/>
      <c r="R246" s="59"/>
      <c r="S246" s="59"/>
      <c r="T246" s="59"/>
      <c r="U246" s="59"/>
      <c r="V246" s="59"/>
      <c r="W246" s="60"/>
      <c r="X246" s="61" t="s">
        <v>235</v>
      </c>
      <c r="Y246" s="59"/>
      <c r="Z246" s="59"/>
      <c r="AA246" s="59"/>
      <c r="AB246" s="60"/>
      <c r="AC246" s="61" t="s">
        <v>236</v>
      </c>
      <c r="AD246" s="59"/>
      <c r="AE246" s="60"/>
      <c r="AG246" s="3"/>
      <c r="AH246" s="3"/>
      <c r="AI246" s="3"/>
      <c r="AJ246" s="3"/>
    </row>
    <row r="247" spans="1:36" ht="12.75" x14ac:dyDescent="0.2">
      <c r="A247" s="58" t="s">
        <v>237</v>
      </c>
      <c r="B247" s="59"/>
      <c r="C247" s="59"/>
      <c r="D247" s="59"/>
      <c r="E247" s="59"/>
      <c r="F247" s="59"/>
      <c r="G247" s="59"/>
      <c r="H247" s="59"/>
      <c r="I247" s="59"/>
      <c r="J247" s="59"/>
      <c r="K247" s="60"/>
      <c r="L247" s="100" t="s">
        <v>348</v>
      </c>
      <c r="M247" s="60"/>
      <c r="N247" s="62"/>
      <c r="O247" s="59"/>
      <c r="P247" s="59"/>
      <c r="Q247" s="59"/>
      <c r="R247" s="59"/>
      <c r="S247" s="59"/>
      <c r="T247" s="59"/>
      <c r="U247" s="59"/>
      <c r="V247" s="59"/>
      <c r="W247" s="59"/>
      <c r="X247" s="62"/>
      <c r="Y247" s="59"/>
      <c r="Z247" s="59"/>
      <c r="AA247" s="59"/>
      <c r="AB247" s="60"/>
      <c r="AC247" s="62"/>
      <c r="AD247" s="59"/>
      <c r="AE247" s="60"/>
      <c r="AG247" s="3"/>
      <c r="AH247" s="3"/>
      <c r="AI247" s="3"/>
      <c r="AJ247" s="3"/>
    </row>
    <row r="248" spans="1:36" ht="12.75" x14ac:dyDescent="0.2">
      <c r="A248" s="58" t="s">
        <v>238</v>
      </c>
      <c r="B248" s="59"/>
      <c r="C248" s="59"/>
      <c r="D248" s="59"/>
      <c r="E248" s="59"/>
      <c r="F248" s="59"/>
      <c r="G248" s="59"/>
      <c r="H248" s="59"/>
      <c r="I248" s="59"/>
      <c r="J248" s="59"/>
      <c r="K248" s="60"/>
      <c r="L248" s="100" t="s">
        <v>348</v>
      </c>
      <c r="M248" s="60"/>
      <c r="N248" s="62"/>
      <c r="O248" s="59"/>
      <c r="P248" s="59"/>
      <c r="Q248" s="59"/>
      <c r="R248" s="59"/>
      <c r="S248" s="59"/>
      <c r="T248" s="59"/>
      <c r="U248" s="59"/>
      <c r="V248" s="59"/>
      <c r="W248" s="59"/>
      <c r="X248" s="62"/>
      <c r="Y248" s="59"/>
      <c r="Z248" s="59"/>
      <c r="AA248" s="59"/>
      <c r="AB248" s="60"/>
      <c r="AC248" s="62"/>
      <c r="AD248" s="59"/>
      <c r="AE248" s="60"/>
      <c r="AG248" s="3"/>
      <c r="AH248" s="3"/>
      <c r="AI248" s="3"/>
      <c r="AJ248" s="3"/>
    </row>
    <row r="249" spans="1:36" ht="12.75" x14ac:dyDescent="0.2">
      <c r="A249" s="58" t="s">
        <v>239</v>
      </c>
      <c r="B249" s="59"/>
      <c r="C249" s="59"/>
      <c r="D249" s="59"/>
      <c r="E249" s="59"/>
      <c r="F249" s="59"/>
      <c r="G249" s="59"/>
      <c r="H249" s="59"/>
      <c r="I249" s="59"/>
      <c r="J249" s="59"/>
      <c r="K249" s="60"/>
      <c r="L249" s="100" t="s">
        <v>348</v>
      </c>
      <c r="M249" s="60"/>
      <c r="N249" s="62"/>
      <c r="O249" s="59"/>
      <c r="P249" s="59"/>
      <c r="Q249" s="59"/>
      <c r="R249" s="59"/>
      <c r="S249" s="59"/>
      <c r="T249" s="59"/>
      <c r="U249" s="59"/>
      <c r="V249" s="59"/>
      <c r="W249" s="59"/>
      <c r="X249" s="62"/>
      <c r="Y249" s="59"/>
      <c r="Z249" s="59"/>
      <c r="AA249" s="59"/>
      <c r="AB249" s="60"/>
      <c r="AC249" s="62"/>
      <c r="AD249" s="59"/>
      <c r="AE249" s="60"/>
      <c r="AG249" s="3"/>
      <c r="AH249" s="3"/>
      <c r="AI249" s="3"/>
      <c r="AJ249" s="3"/>
    </row>
    <row r="250" spans="1:36" ht="12.75" x14ac:dyDescent="0.2">
      <c r="A250" s="58" t="s">
        <v>240</v>
      </c>
      <c r="B250" s="59"/>
      <c r="C250" s="59"/>
      <c r="D250" s="59"/>
      <c r="E250" s="59"/>
      <c r="F250" s="59"/>
      <c r="G250" s="59"/>
      <c r="H250" s="59"/>
      <c r="I250" s="59"/>
      <c r="J250" s="59"/>
      <c r="K250" s="60"/>
      <c r="L250" s="100" t="s">
        <v>348</v>
      </c>
      <c r="M250" s="60"/>
      <c r="N250" s="62"/>
      <c r="O250" s="59"/>
      <c r="P250" s="59"/>
      <c r="Q250" s="59"/>
      <c r="R250" s="59"/>
      <c r="S250" s="59"/>
      <c r="T250" s="59"/>
      <c r="U250" s="59"/>
      <c r="V250" s="59"/>
      <c r="W250" s="59"/>
      <c r="X250" s="62"/>
      <c r="Y250" s="59"/>
      <c r="Z250" s="59"/>
      <c r="AA250" s="59"/>
      <c r="AB250" s="60"/>
      <c r="AC250" s="62"/>
      <c r="AD250" s="59"/>
      <c r="AE250" s="60"/>
      <c r="AG250" s="3"/>
      <c r="AH250" s="3"/>
      <c r="AI250" s="3"/>
      <c r="AJ250" s="3"/>
    </row>
    <row r="251" spans="1:36" ht="12.75" x14ac:dyDescent="0.2">
      <c r="A251" s="58" t="s">
        <v>241</v>
      </c>
      <c r="B251" s="59"/>
      <c r="C251" s="59"/>
      <c r="D251" s="59"/>
      <c r="E251" s="59"/>
      <c r="F251" s="59"/>
      <c r="G251" s="59"/>
      <c r="H251" s="59"/>
      <c r="I251" s="59"/>
      <c r="J251" s="59"/>
      <c r="K251" s="60"/>
      <c r="L251" s="100" t="s">
        <v>348</v>
      </c>
      <c r="M251" s="60"/>
      <c r="N251" s="62"/>
      <c r="O251" s="59"/>
      <c r="P251" s="59"/>
      <c r="Q251" s="59"/>
      <c r="R251" s="59"/>
      <c r="S251" s="59"/>
      <c r="T251" s="59"/>
      <c r="U251" s="59"/>
      <c r="V251" s="59"/>
      <c r="W251" s="59"/>
      <c r="X251" s="62"/>
      <c r="Y251" s="59"/>
      <c r="Z251" s="59"/>
      <c r="AA251" s="59"/>
      <c r="AB251" s="60"/>
      <c r="AC251" s="62"/>
      <c r="AD251" s="59"/>
      <c r="AE251" s="60"/>
      <c r="AG251" s="3"/>
      <c r="AH251" s="3"/>
      <c r="AI251" s="3"/>
      <c r="AJ251" s="3"/>
    </row>
    <row r="252" spans="1:36" ht="12.75" x14ac:dyDescent="0.2">
      <c r="A252" s="58" t="s">
        <v>242</v>
      </c>
      <c r="B252" s="59"/>
      <c r="C252" s="59"/>
      <c r="D252" s="59"/>
      <c r="E252" s="59"/>
      <c r="F252" s="59"/>
      <c r="G252" s="59"/>
      <c r="H252" s="59"/>
      <c r="I252" s="59"/>
      <c r="J252" s="59"/>
      <c r="K252" s="60"/>
      <c r="L252" s="100" t="s">
        <v>348</v>
      </c>
      <c r="M252" s="60"/>
      <c r="N252" s="62"/>
      <c r="O252" s="59"/>
      <c r="P252" s="59"/>
      <c r="Q252" s="59"/>
      <c r="R252" s="59"/>
      <c r="S252" s="59"/>
      <c r="T252" s="59"/>
      <c r="U252" s="59"/>
      <c r="V252" s="59"/>
      <c r="W252" s="59"/>
      <c r="X252" s="62"/>
      <c r="Y252" s="59"/>
      <c r="Z252" s="59"/>
      <c r="AA252" s="59"/>
      <c r="AB252" s="60"/>
      <c r="AC252" s="62"/>
      <c r="AD252" s="59"/>
      <c r="AE252" s="60"/>
      <c r="AG252" s="3"/>
      <c r="AH252" s="3"/>
      <c r="AI252" s="3"/>
      <c r="AJ252" s="3"/>
    </row>
    <row r="253" spans="1:36" ht="12.75" x14ac:dyDescent="0.2">
      <c r="A253" s="58" t="s">
        <v>243</v>
      </c>
      <c r="B253" s="59"/>
      <c r="C253" s="59"/>
      <c r="D253" s="59"/>
      <c r="E253" s="59"/>
      <c r="F253" s="59"/>
      <c r="G253" s="59"/>
      <c r="H253" s="59"/>
      <c r="I253" s="59"/>
      <c r="J253" s="59"/>
      <c r="K253" s="60"/>
      <c r="L253" s="100" t="s">
        <v>348</v>
      </c>
      <c r="M253" s="60"/>
      <c r="N253" s="62"/>
      <c r="O253" s="59"/>
      <c r="P253" s="59"/>
      <c r="Q253" s="59"/>
      <c r="R253" s="59"/>
      <c r="S253" s="59"/>
      <c r="T253" s="59"/>
      <c r="U253" s="59"/>
      <c r="V253" s="59"/>
      <c r="W253" s="59"/>
      <c r="X253" s="62"/>
      <c r="Y253" s="59"/>
      <c r="Z253" s="59"/>
      <c r="AA253" s="59"/>
      <c r="AB253" s="60"/>
      <c r="AC253" s="62"/>
      <c r="AD253" s="59"/>
      <c r="AE253" s="60"/>
      <c r="AG253" s="3"/>
      <c r="AH253" s="3"/>
      <c r="AI253" s="3"/>
      <c r="AJ253" s="3"/>
    </row>
    <row r="254" spans="1:36" ht="12.75" x14ac:dyDescent="0.2">
      <c r="A254" s="58" t="s">
        <v>127</v>
      </c>
      <c r="B254" s="59"/>
      <c r="C254" s="59"/>
      <c r="D254" s="59"/>
      <c r="E254" s="59"/>
      <c r="F254" s="59"/>
      <c r="G254" s="59"/>
      <c r="H254" s="59"/>
      <c r="I254" s="59"/>
      <c r="J254" s="59"/>
      <c r="K254" s="60"/>
      <c r="L254" s="100" t="s">
        <v>349</v>
      </c>
      <c r="M254" s="60"/>
      <c r="N254" s="62"/>
      <c r="O254" s="59"/>
      <c r="P254" s="59"/>
      <c r="Q254" s="59"/>
      <c r="R254" s="59"/>
      <c r="S254" s="59"/>
      <c r="T254" s="59"/>
      <c r="U254" s="59"/>
      <c r="V254" s="59"/>
      <c r="W254" s="59"/>
      <c r="X254" s="62" t="s">
        <v>349</v>
      </c>
      <c r="Y254" s="59"/>
      <c r="Z254" s="59"/>
      <c r="AA254" s="59"/>
      <c r="AB254" s="60"/>
      <c r="AC254" s="62"/>
      <c r="AD254" s="59"/>
      <c r="AE254" s="60"/>
      <c r="AG254" s="3"/>
      <c r="AH254" s="3"/>
      <c r="AI254" s="3"/>
      <c r="AJ254" s="3"/>
    </row>
    <row r="255" spans="1:36" ht="12.75" x14ac:dyDescent="0.2">
      <c r="A255" s="6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45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G255" s="3"/>
      <c r="AH255" s="3"/>
      <c r="AI255" s="3"/>
      <c r="AJ255" s="3"/>
    </row>
    <row r="256" spans="1:36" ht="12.75" x14ac:dyDescent="0.2">
      <c r="A256" s="20" t="s">
        <v>244</v>
      </c>
      <c r="B256" s="88" t="s">
        <v>245</v>
      </c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89"/>
      <c r="AA256" s="89"/>
      <c r="AB256" s="89"/>
      <c r="AC256" s="89"/>
      <c r="AD256" s="89"/>
      <c r="AE256" s="89"/>
      <c r="AG256" s="3"/>
      <c r="AH256" s="3"/>
      <c r="AI256" s="3"/>
      <c r="AJ256" s="3"/>
    </row>
    <row r="257" spans="1:36" ht="12.75" x14ac:dyDescent="0.2">
      <c r="A257" s="97" t="s">
        <v>132</v>
      </c>
      <c r="B257" s="65"/>
      <c r="C257" s="65"/>
      <c r="D257" s="65"/>
      <c r="E257" s="65"/>
      <c r="F257" s="65"/>
      <c r="G257" s="65"/>
      <c r="H257" s="65"/>
      <c r="I257" s="65"/>
      <c r="J257" s="66"/>
      <c r="K257" s="97" t="s">
        <v>97</v>
      </c>
      <c r="L257" s="65"/>
      <c r="M257" s="66"/>
      <c r="N257" s="61" t="s">
        <v>246</v>
      </c>
      <c r="O257" s="59"/>
      <c r="P257" s="59"/>
      <c r="Q257" s="59"/>
      <c r="R257" s="59"/>
      <c r="S257" s="59"/>
      <c r="T257" s="59"/>
      <c r="U257" s="60"/>
      <c r="V257" s="61" t="s">
        <v>247</v>
      </c>
      <c r="W257" s="59"/>
      <c r="X257" s="59"/>
      <c r="Y257" s="59"/>
      <c r="Z257" s="59"/>
      <c r="AA257" s="59"/>
      <c r="AB257" s="61" t="s">
        <v>248</v>
      </c>
      <c r="AC257" s="59"/>
      <c r="AD257" s="59"/>
      <c r="AE257" s="60"/>
      <c r="AG257" s="3"/>
      <c r="AH257" s="3"/>
      <c r="AI257" s="3"/>
      <c r="AJ257" s="3"/>
    </row>
    <row r="258" spans="1:36" ht="39" customHeight="1" x14ac:dyDescent="0.2">
      <c r="A258" s="67"/>
      <c r="B258" s="68"/>
      <c r="C258" s="68"/>
      <c r="D258" s="68"/>
      <c r="E258" s="68"/>
      <c r="F258" s="68"/>
      <c r="G258" s="68"/>
      <c r="H258" s="68"/>
      <c r="I258" s="68"/>
      <c r="J258" s="69"/>
      <c r="K258" s="67"/>
      <c r="L258" s="68"/>
      <c r="M258" s="69"/>
      <c r="N258" s="61" t="s">
        <v>249</v>
      </c>
      <c r="O258" s="59"/>
      <c r="P258" s="59"/>
      <c r="Q258" s="60"/>
      <c r="R258" s="61" t="s">
        <v>340</v>
      </c>
      <c r="S258" s="59"/>
      <c r="T258" s="59"/>
      <c r="U258" s="60"/>
      <c r="V258" s="61" t="s">
        <v>249</v>
      </c>
      <c r="W258" s="59"/>
      <c r="X258" s="60"/>
      <c r="Y258" s="61" t="s">
        <v>340</v>
      </c>
      <c r="Z258" s="59"/>
      <c r="AA258" s="60"/>
      <c r="AB258" s="61" t="s">
        <v>249</v>
      </c>
      <c r="AC258" s="60"/>
      <c r="AD258" s="61" t="s">
        <v>340</v>
      </c>
      <c r="AE258" s="60"/>
      <c r="AG258" s="3"/>
      <c r="AH258" s="3"/>
      <c r="AI258" s="3"/>
      <c r="AJ258" s="3"/>
    </row>
    <row r="259" spans="1:36" ht="12.75" x14ac:dyDescent="0.2">
      <c r="A259" s="94">
        <v>1</v>
      </c>
      <c r="B259" s="59"/>
      <c r="C259" s="59"/>
      <c r="D259" s="59"/>
      <c r="E259" s="59"/>
      <c r="F259" s="59"/>
      <c r="G259" s="59"/>
      <c r="H259" s="59"/>
      <c r="I259" s="59"/>
      <c r="J259" s="60"/>
      <c r="K259" s="119">
        <f t="shared" ref="K259:K267" si="15">IF(N259+V259+AB259&gt;0,N259+V259+AB259,"")</f>
        <v>1</v>
      </c>
      <c r="L259" s="59"/>
      <c r="M259" s="60"/>
      <c r="N259" s="62"/>
      <c r="O259" s="59"/>
      <c r="P259" s="59"/>
      <c r="Q259" s="60"/>
      <c r="R259" s="62"/>
      <c r="S259" s="59"/>
      <c r="T259" s="59"/>
      <c r="U259" s="60"/>
      <c r="V259" s="62">
        <v>1</v>
      </c>
      <c r="W259" s="59"/>
      <c r="X259" s="60"/>
      <c r="Y259" s="62">
        <v>1</v>
      </c>
      <c r="Z259" s="59"/>
      <c r="AA259" s="60"/>
      <c r="AB259" s="62"/>
      <c r="AC259" s="60"/>
      <c r="AD259" s="62"/>
      <c r="AE259" s="60"/>
      <c r="AG259" s="3"/>
      <c r="AH259" s="3"/>
      <c r="AI259" s="3"/>
      <c r="AJ259" s="3"/>
    </row>
    <row r="260" spans="1:36" ht="12.75" x14ac:dyDescent="0.2">
      <c r="A260" s="94">
        <v>2</v>
      </c>
      <c r="B260" s="59"/>
      <c r="C260" s="59"/>
      <c r="D260" s="59"/>
      <c r="E260" s="59"/>
      <c r="F260" s="59"/>
      <c r="G260" s="59"/>
      <c r="H260" s="59"/>
      <c r="I260" s="59"/>
      <c r="J260" s="60"/>
      <c r="K260" s="119" t="str">
        <f t="shared" si="15"/>
        <v/>
      </c>
      <c r="L260" s="59"/>
      <c r="M260" s="60"/>
      <c r="N260" s="62"/>
      <c r="O260" s="59"/>
      <c r="P260" s="59"/>
      <c r="Q260" s="60"/>
      <c r="R260" s="62"/>
      <c r="S260" s="59"/>
      <c r="T260" s="59"/>
      <c r="U260" s="60"/>
      <c r="V260" s="62"/>
      <c r="W260" s="59"/>
      <c r="X260" s="60"/>
      <c r="Y260" s="62"/>
      <c r="Z260" s="59"/>
      <c r="AA260" s="60"/>
      <c r="AB260" s="62"/>
      <c r="AC260" s="60"/>
      <c r="AD260" s="62"/>
      <c r="AE260" s="60"/>
      <c r="AG260" s="3"/>
      <c r="AH260" s="3"/>
      <c r="AI260" s="3"/>
      <c r="AJ260" s="3"/>
    </row>
    <row r="261" spans="1:36" ht="12.75" x14ac:dyDescent="0.2">
      <c r="A261" s="94">
        <v>3</v>
      </c>
      <c r="B261" s="59"/>
      <c r="C261" s="59"/>
      <c r="D261" s="59"/>
      <c r="E261" s="59"/>
      <c r="F261" s="59"/>
      <c r="G261" s="59"/>
      <c r="H261" s="59"/>
      <c r="I261" s="59"/>
      <c r="J261" s="60"/>
      <c r="K261" s="119" t="str">
        <f t="shared" si="15"/>
        <v/>
      </c>
      <c r="L261" s="59"/>
      <c r="M261" s="60"/>
      <c r="N261" s="62"/>
      <c r="O261" s="59"/>
      <c r="P261" s="59"/>
      <c r="Q261" s="60"/>
      <c r="R261" s="62"/>
      <c r="S261" s="59"/>
      <c r="T261" s="59"/>
      <c r="U261" s="60"/>
      <c r="V261" s="62"/>
      <c r="W261" s="59"/>
      <c r="X261" s="60"/>
      <c r="Y261" s="62"/>
      <c r="Z261" s="59"/>
      <c r="AA261" s="60"/>
      <c r="AB261" s="62"/>
      <c r="AC261" s="60"/>
      <c r="AD261" s="62"/>
      <c r="AE261" s="60"/>
      <c r="AG261" s="3"/>
      <c r="AH261" s="3"/>
      <c r="AI261" s="3"/>
      <c r="AJ261" s="3"/>
    </row>
    <row r="262" spans="1:36" ht="12.75" x14ac:dyDescent="0.2">
      <c r="A262" s="94">
        <v>4</v>
      </c>
      <c r="B262" s="59"/>
      <c r="C262" s="59"/>
      <c r="D262" s="59"/>
      <c r="E262" s="59"/>
      <c r="F262" s="59"/>
      <c r="G262" s="59"/>
      <c r="H262" s="59"/>
      <c r="I262" s="59"/>
      <c r="J262" s="60"/>
      <c r="K262" s="119" t="str">
        <f t="shared" si="15"/>
        <v/>
      </c>
      <c r="L262" s="59"/>
      <c r="M262" s="60"/>
      <c r="N262" s="62"/>
      <c r="O262" s="59"/>
      <c r="P262" s="59"/>
      <c r="Q262" s="60"/>
      <c r="R262" s="62"/>
      <c r="S262" s="59"/>
      <c r="T262" s="59"/>
      <c r="U262" s="60"/>
      <c r="V262" s="62"/>
      <c r="W262" s="59"/>
      <c r="X262" s="60"/>
      <c r="Y262" s="62"/>
      <c r="Z262" s="59"/>
      <c r="AA262" s="60"/>
      <c r="AB262" s="62"/>
      <c r="AC262" s="60"/>
      <c r="AD262" s="62"/>
      <c r="AE262" s="60"/>
      <c r="AG262" s="3"/>
      <c r="AH262" s="3"/>
      <c r="AI262" s="3"/>
      <c r="AJ262" s="3"/>
    </row>
    <row r="263" spans="1:36" ht="12.75" x14ac:dyDescent="0.2">
      <c r="A263" s="94">
        <v>5</v>
      </c>
      <c r="B263" s="59"/>
      <c r="C263" s="59"/>
      <c r="D263" s="59"/>
      <c r="E263" s="59"/>
      <c r="F263" s="59"/>
      <c r="G263" s="59"/>
      <c r="H263" s="59"/>
      <c r="I263" s="59"/>
      <c r="J263" s="60"/>
      <c r="K263" s="119" t="str">
        <f t="shared" si="15"/>
        <v/>
      </c>
      <c r="L263" s="59"/>
      <c r="M263" s="60"/>
      <c r="N263" s="62"/>
      <c r="O263" s="59"/>
      <c r="P263" s="59"/>
      <c r="Q263" s="60"/>
      <c r="R263" s="62"/>
      <c r="S263" s="59"/>
      <c r="T263" s="59"/>
      <c r="U263" s="60"/>
      <c r="V263" s="62"/>
      <c r="W263" s="59"/>
      <c r="X263" s="60"/>
      <c r="Y263" s="62"/>
      <c r="Z263" s="59"/>
      <c r="AA263" s="60"/>
      <c r="AB263" s="62"/>
      <c r="AC263" s="60"/>
      <c r="AD263" s="62"/>
      <c r="AE263" s="60"/>
      <c r="AG263" s="3"/>
      <c r="AH263" s="3"/>
      <c r="AI263" s="3"/>
      <c r="AJ263" s="3"/>
    </row>
    <row r="264" spans="1:36" ht="12.75" x14ac:dyDescent="0.2">
      <c r="A264" s="94">
        <v>6</v>
      </c>
      <c r="B264" s="59"/>
      <c r="C264" s="59"/>
      <c r="D264" s="59"/>
      <c r="E264" s="59"/>
      <c r="F264" s="59"/>
      <c r="G264" s="59"/>
      <c r="H264" s="59"/>
      <c r="I264" s="59"/>
      <c r="J264" s="60"/>
      <c r="K264" s="119" t="str">
        <f t="shared" si="15"/>
        <v/>
      </c>
      <c r="L264" s="59"/>
      <c r="M264" s="60"/>
      <c r="N264" s="62"/>
      <c r="O264" s="59"/>
      <c r="P264" s="59"/>
      <c r="Q264" s="60"/>
      <c r="R264" s="62"/>
      <c r="S264" s="59"/>
      <c r="T264" s="59"/>
      <c r="U264" s="60"/>
      <c r="V264" s="62"/>
      <c r="W264" s="59"/>
      <c r="X264" s="60"/>
      <c r="Y264" s="62"/>
      <c r="Z264" s="59"/>
      <c r="AA264" s="60"/>
      <c r="AB264" s="62"/>
      <c r="AC264" s="60"/>
      <c r="AD264" s="62"/>
      <c r="AE264" s="60"/>
      <c r="AG264" s="3"/>
      <c r="AH264" s="3"/>
      <c r="AI264" s="3"/>
      <c r="AJ264" s="3"/>
    </row>
    <row r="265" spans="1:36" ht="12.75" x14ac:dyDescent="0.2">
      <c r="A265" s="94">
        <v>7</v>
      </c>
      <c r="B265" s="59"/>
      <c r="C265" s="59"/>
      <c r="D265" s="59"/>
      <c r="E265" s="59"/>
      <c r="F265" s="59"/>
      <c r="G265" s="59"/>
      <c r="H265" s="59"/>
      <c r="I265" s="59"/>
      <c r="J265" s="60"/>
      <c r="K265" s="119" t="str">
        <f t="shared" si="15"/>
        <v/>
      </c>
      <c r="L265" s="59"/>
      <c r="M265" s="60"/>
      <c r="N265" s="62"/>
      <c r="O265" s="59"/>
      <c r="P265" s="59"/>
      <c r="Q265" s="60"/>
      <c r="R265" s="62"/>
      <c r="S265" s="59"/>
      <c r="T265" s="59"/>
      <c r="U265" s="60"/>
      <c r="V265" s="62"/>
      <c r="W265" s="59"/>
      <c r="X265" s="60"/>
      <c r="Y265" s="62"/>
      <c r="Z265" s="59"/>
      <c r="AA265" s="60"/>
      <c r="AB265" s="62"/>
      <c r="AC265" s="60"/>
      <c r="AD265" s="62"/>
      <c r="AE265" s="60"/>
      <c r="AG265" s="3"/>
      <c r="AH265" s="3"/>
      <c r="AI265" s="3"/>
      <c r="AJ265" s="3"/>
    </row>
    <row r="266" spans="1:36" ht="12.75" x14ac:dyDescent="0.2">
      <c r="A266" s="94">
        <v>8</v>
      </c>
      <c r="B266" s="59"/>
      <c r="C266" s="59"/>
      <c r="D266" s="59"/>
      <c r="E266" s="59"/>
      <c r="F266" s="59"/>
      <c r="G266" s="59"/>
      <c r="H266" s="59"/>
      <c r="I266" s="59"/>
      <c r="J266" s="60"/>
      <c r="K266" s="119" t="str">
        <f t="shared" si="15"/>
        <v/>
      </c>
      <c r="L266" s="59"/>
      <c r="M266" s="60"/>
      <c r="N266" s="62"/>
      <c r="O266" s="59"/>
      <c r="P266" s="59"/>
      <c r="Q266" s="60"/>
      <c r="R266" s="62"/>
      <c r="S266" s="59"/>
      <c r="T266" s="59"/>
      <c r="U266" s="60"/>
      <c r="V266" s="62"/>
      <c r="W266" s="59"/>
      <c r="X266" s="60"/>
      <c r="Y266" s="62"/>
      <c r="Z266" s="59"/>
      <c r="AA266" s="60"/>
      <c r="AB266" s="62"/>
      <c r="AC266" s="60"/>
      <c r="AD266" s="62"/>
      <c r="AE266" s="60"/>
      <c r="AG266" s="3"/>
      <c r="AH266" s="3"/>
      <c r="AI266" s="3"/>
      <c r="AJ266" s="3"/>
    </row>
    <row r="267" spans="1:36" ht="12.75" x14ac:dyDescent="0.2">
      <c r="A267" s="94">
        <v>9</v>
      </c>
      <c r="B267" s="59"/>
      <c r="C267" s="59"/>
      <c r="D267" s="59"/>
      <c r="E267" s="59"/>
      <c r="F267" s="59"/>
      <c r="G267" s="59"/>
      <c r="H267" s="59"/>
      <c r="I267" s="59"/>
      <c r="J267" s="60"/>
      <c r="K267" s="119" t="str">
        <f t="shared" si="15"/>
        <v/>
      </c>
      <c r="L267" s="59"/>
      <c r="M267" s="60"/>
      <c r="N267" s="62"/>
      <c r="O267" s="59"/>
      <c r="P267" s="59"/>
      <c r="Q267" s="60"/>
      <c r="R267" s="62"/>
      <c r="S267" s="59"/>
      <c r="T267" s="59"/>
      <c r="U267" s="60"/>
      <c r="V267" s="62"/>
      <c r="W267" s="59"/>
      <c r="X267" s="60"/>
      <c r="Y267" s="62"/>
      <c r="Z267" s="59"/>
      <c r="AA267" s="60"/>
      <c r="AB267" s="62"/>
      <c r="AC267" s="60"/>
      <c r="AD267" s="62"/>
      <c r="AE267" s="60"/>
      <c r="AG267" s="3"/>
      <c r="AH267" s="3"/>
      <c r="AI267" s="3"/>
      <c r="AJ267" s="3"/>
    </row>
    <row r="268" spans="1:36" ht="12.75" x14ac:dyDescent="0.2">
      <c r="A268" s="117" t="s">
        <v>144</v>
      </c>
      <c r="B268" s="59"/>
      <c r="C268" s="59"/>
      <c r="D268" s="59"/>
      <c r="E268" s="59"/>
      <c r="F268" s="59"/>
      <c r="G268" s="59"/>
      <c r="H268" s="59"/>
      <c r="I268" s="59"/>
      <c r="J268" s="60"/>
      <c r="K268" s="99">
        <f>IF(SUM(N268,V268,AB268)&gt;0,SUM(N268,V268,AB268),"")</f>
        <v>1</v>
      </c>
      <c r="L268" s="59"/>
      <c r="M268" s="60"/>
      <c r="N268" s="102" t="str">
        <f>IF(SUM(N259:N267)&gt;0,SUM(N259:N267),"")</f>
        <v/>
      </c>
      <c r="O268" s="59"/>
      <c r="P268" s="59"/>
      <c r="Q268" s="60"/>
      <c r="R268" s="102" t="str">
        <f>IF(SUM(R259:R267)&gt;0,SUM(R259:R267),"")</f>
        <v/>
      </c>
      <c r="S268" s="59"/>
      <c r="T268" s="59"/>
      <c r="U268" s="60"/>
      <c r="V268" s="102">
        <f>IF(SUM(V259:V267)&gt;0,SUM(V259:V267),"")</f>
        <v>1</v>
      </c>
      <c r="W268" s="59"/>
      <c r="X268" s="60"/>
      <c r="Y268" s="102">
        <f>IF(SUM(Y259:Y267)&gt;0,SUM(Y259:Y267),"")</f>
        <v>1</v>
      </c>
      <c r="Z268" s="59"/>
      <c r="AA268" s="60"/>
      <c r="AB268" s="102" t="str">
        <f>IF(SUM(AB259:AB267)&gt;0,SUM(AB259:AB267),"")</f>
        <v/>
      </c>
      <c r="AC268" s="60"/>
      <c r="AD268" s="102" t="str">
        <f>IF(SUM(AD259:AD267)&gt;0,SUM(AD259:AD267),"")</f>
        <v/>
      </c>
      <c r="AE268" s="60"/>
      <c r="AG268" s="3"/>
      <c r="AH268" s="3"/>
      <c r="AI268" s="3"/>
      <c r="AJ268" s="3"/>
    </row>
    <row r="269" spans="1:36" ht="12.75" x14ac:dyDescent="0.2">
      <c r="A269" s="6"/>
      <c r="B269" s="7"/>
      <c r="C269" s="12"/>
      <c r="D269" s="12"/>
      <c r="E269" s="7"/>
      <c r="F269" s="7"/>
      <c r="G269" s="7"/>
      <c r="H269" s="7"/>
      <c r="I269" s="7"/>
      <c r="J269" s="19"/>
      <c r="K269" s="19"/>
      <c r="L269" s="45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G269" s="3"/>
      <c r="AH269" s="3"/>
      <c r="AI269" s="3"/>
      <c r="AJ269" s="3"/>
    </row>
    <row r="270" spans="1:36" ht="30" customHeight="1" x14ac:dyDescent="0.2">
      <c r="A270" s="5" t="s">
        <v>165</v>
      </c>
      <c r="B270" s="81" t="s">
        <v>250</v>
      </c>
      <c r="C270" s="82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  <c r="AB270" s="82"/>
      <c r="AC270" s="82"/>
      <c r="AD270" s="82"/>
      <c r="AE270" s="83"/>
      <c r="AG270" s="3"/>
      <c r="AH270" s="3"/>
      <c r="AI270" s="3"/>
      <c r="AJ270" s="3"/>
    </row>
    <row r="271" spans="1:36" ht="12.75" x14ac:dyDescent="0.2">
      <c r="A271" s="6"/>
      <c r="B271" s="7"/>
      <c r="C271" s="12"/>
      <c r="D271" s="12"/>
      <c r="E271" s="7"/>
      <c r="F271" s="7"/>
      <c r="G271" s="7"/>
      <c r="H271" s="7"/>
      <c r="I271" s="7"/>
      <c r="J271" s="19"/>
      <c r="K271" s="19"/>
      <c r="L271" s="45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G271" s="3"/>
      <c r="AH271" s="3"/>
      <c r="AI271" s="3"/>
      <c r="AJ271" s="3"/>
    </row>
    <row r="272" spans="1:36" ht="12.75" x14ac:dyDescent="0.2">
      <c r="A272" s="47" t="s">
        <v>194</v>
      </c>
      <c r="B272" s="79" t="s">
        <v>251</v>
      </c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  <c r="AC272" s="77"/>
      <c r="AD272" s="77"/>
      <c r="AE272" s="77"/>
      <c r="AG272" s="3"/>
      <c r="AH272" s="3"/>
      <c r="AI272" s="3"/>
      <c r="AJ272" s="3"/>
    </row>
    <row r="273" spans="1:36" ht="28.15" customHeight="1" x14ac:dyDescent="0.2">
      <c r="A273" s="84" t="s">
        <v>252</v>
      </c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  <c r="AA273" s="59"/>
      <c r="AB273" s="59"/>
      <c r="AC273" s="59"/>
      <c r="AD273" s="59"/>
      <c r="AE273" s="60"/>
      <c r="AG273" s="3"/>
      <c r="AH273" s="3"/>
      <c r="AI273" s="3"/>
      <c r="AJ273" s="3"/>
    </row>
    <row r="274" spans="1:36" ht="12.75" x14ac:dyDescent="0.2">
      <c r="A274" s="58"/>
      <c r="B274" s="59"/>
      <c r="C274" s="59"/>
      <c r="D274" s="59"/>
      <c r="E274" s="59"/>
      <c r="F274" s="59"/>
      <c r="G274" s="59"/>
      <c r="H274" s="59"/>
      <c r="I274" s="59"/>
      <c r="J274" s="60"/>
      <c r="K274" s="61" t="s">
        <v>253</v>
      </c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60"/>
      <c r="W274" s="61" t="s">
        <v>254</v>
      </c>
      <c r="X274" s="59"/>
      <c r="Y274" s="59"/>
      <c r="Z274" s="59"/>
      <c r="AA274" s="59"/>
      <c r="AB274" s="59"/>
      <c r="AC274" s="59"/>
      <c r="AD274" s="59"/>
      <c r="AE274" s="60"/>
      <c r="AG274" s="15"/>
      <c r="AH274" s="15"/>
      <c r="AI274" s="15"/>
      <c r="AJ274" s="15"/>
    </row>
    <row r="275" spans="1:36" ht="12.75" x14ac:dyDescent="0.2">
      <c r="A275" s="58" t="s">
        <v>255</v>
      </c>
      <c r="B275" s="59"/>
      <c r="C275" s="59"/>
      <c r="D275" s="59"/>
      <c r="E275" s="59"/>
      <c r="F275" s="59"/>
      <c r="G275" s="59"/>
      <c r="H275" s="59"/>
      <c r="I275" s="59"/>
      <c r="J275" s="60"/>
      <c r="K275" s="62">
        <v>5</v>
      </c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60"/>
      <c r="W275" s="62">
        <v>1.5</v>
      </c>
      <c r="X275" s="59"/>
      <c r="Y275" s="59"/>
      <c r="Z275" s="59"/>
      <c r="AA275" s="59"/>
      <c r="AB275" s="59"/>
      <c r="AC275" s="59"/>
      <c r="AD275" s="59"/>
      <c r="AE275" s="60"/>
      <c r="AG275" s="3"/>
      <c r="AH275" s="3"/>
      <c r="AI275" s="3"/>
      <c r="AJ275" s="3"/>
    </row>
    <row r="276" spans="1:36" ht="12.75" x14ac:dyDescent="0.2">
      <c r="A276" s="58" t="s">
        <v>256</v>
      </c>
      <c r="B276" s="59"/>
      <c r="C276" s="59"/>
      <c r="D276" s="59"/>
      <c r="E276" s="59"/>
      <c r="F276" s="59"/>
      <c r="G276" s="59"/>
      <c r="H276" s="59"/>
      <c r="I276" s="59"/>
      <c r="J276" s="60"/>
      <c r="K276" s="62">
        <v>3</v>
      </c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60"/>
      <c r="W276" s="62">
        <v>3</v>
      </c>
      <c r="X276" s="59"/>
      <c r="Y276" s="59"/>
      <c r="Z276" s="59"/>
      <c r="AA276" s="59"/>
      <c r="AB276" s="59"/>
      <c r="AC276" s="59"/>
      <c r="AD276" s="59"/>
      <c r="AE276" s="60"/>
      <c r="AG276" s="3"/>
      <c r="AH276" s="3"/>
      <c r="AI276" s="3"/>
      <c r="AJ276" s="3"/>
    </row>
    <row r="277" spans="1:36" ht="12.75" x14ac:dyDescent="0.2">
      <c r="A277" s="84" t="s">
        <v>257</v>
      </c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  <c r="AA277" s="59"/>
      <c r="AB277" s="59"/>
      <c r="AC277" s="59"/>
      <c r="AD277" s="59"/>
      <c r="AE277" s="60"/>
      <c r="AG277" s="3"/>
      <c r="AH277" s="3"/>
      <c r="AI277" s="3"/>
      <c r="AJ277" s="3"/>
    </row>
    <row r="278" spans="1:36" ht="12.75" x14ac:dyDescent="0.2">
      <c r="A278" s="58"/>
      <c r="B278" s="59"/>
      <c r="C278" s="59"/>
      <c r="D278" s="59"/>
      <c r="E278" s="59"/>
      <c r="F278" s="59"/>
      <c r="G278" s="59"/>
      <c r="H278" s="59"/>
      <c r="I278" s="59"/>
      <c r="J278" s="60"/>
      <c r="K278" s="61" t="s">
        <v>253</v>
      </c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60"/>
      <c r="W278" s="61" t="s">
        <v>254</v>
      </c>
      <c r="X278" s="59"/>
      <c r="Y278" s="59"/>
      <c r="Z278" s="59"/>
      <c r="AA278" s="59"/>
      <c r="AB278" s="59"/>
      <c r="AC278" s="59"/>
      <c r="AD278" s="59"/>
      <c r="AE278" s="60"/>
      <c r="AG278" s="15"/>
      <c r="AH278" s="15"/>
      <c r="AI278" s="15"/>
      <c r="AJ278" s="15"/>
    </row>
    <row r="279" spans="1:36" ht="12.75" x14ac:dyDescent="0.2">
      <c r="A279" s="58" t="s">
        <v>255</v>
      </c>
      <c r="B279" s="59"/>
      <c r="C279" s="59"/>
      <c r="D279" s="59"/>
      <c r="E279" s="59"/>
      <c r="F279" s="59"/>
      <c r="G279" s="59"/>
      <c r="H279" s="59"/>
      <c r="I279" s="59"/>
      <c r="J279" s="60"/>
      <c r="K279" s="62">
        <v>3</v>
      </c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60"/>
      <c r="W279" s="62">
        <v>1.5</v>
      </c>
      <c r="X279" s="59"/>
      <c r="Y279" s="59"/>
      <c r="Z279" s="59"/>
      <c r="AA279" s="59"/>
      <c r="AB279" s="59"/>
      <c r="AC279" s="59"/>
      <c r="AD279" s="59"/>
      <c r="AE279" s="60"/>
      <c r="AG279" s="3"/>
      <c r="AH279" s="3"/>
      <c r="AI279" s="3"/>
      <c r="AJ279" s="3"/>
    </row>
    <row r="280" spans="1:36" ht="12.75" x14ac:dyDescent="0.2">
      <c r="A280" s="58" t="s">
        <v>256</v>
      </c>
      <c r="B280" s="59"/>
      <c r="C280" s="59"/>
      <c r="D280" s="59"/>
      <c r="E280" s="59"/>
      <c r="F280" s="59"/>
      <c r="G280" s="59"/>
      <c r="H280" s="59"/>
      <c r="I280" s="59"/>
      <c r="J280" s="60"/>
      <c r="K280" s="62">
        <v>1.5</v>
      </c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60"/>
      <c r="W280" s="62">
        <v>3</v>
      </c>
      <c r="X280" s="59"/>
      <c r="Y280" s="59"/>
      <c r="Z280" s="59"/>
      <c r="AA280" s="59"/>
      <c r="AB280" s="59"/>
      <c r="AC280" s="59"/>
      <c r="AD280" s="59"/>
      <c r="AE280" s="60"/>
      <c r="AG280" s="3"/>
      <c r="AH280" s="3"/>
      <c r="AI280" s="3"/>
      <c r="AJ280" s="3"/>
    </row>
    <row r="281" spans="1:36" ht="12.75" x14ac:dyDescent="0.2">
      <c r="A281" s="6"/>
      <c r="B281" s="48"/>
      <c r="C281" s="48"/>
      <c r="D281" s="48"/>
      <c r="E281" s="48"/>
      <c r="F281" s="48"/>
      <c r="G281" s="48"/>
      <c r="H281" s="48"/>
      <c r="I281" s="48"/>
      <c r="J281" s="48"/>
      <c r="K281" s="49"/>
      <c r="L281" s="1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G281" s="3"/>
      <c r="AH281" s="3"/>
      <c r="AI281" s="3"/>
      <c r="AJ281" s="3"/>
    </row>
    <row r="282" spans="1:36" ht="12.75" x14ac:dyDescent="0.2">
      <c r="A282" s="50" t="s">
        <v>195</v>
      </c>
      <c r="B282" s="79" t="s">
        <v>258</v>
      </c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  <c r="AC282" s="77"/>
      <c r="AD282" s="77"/>
      <c r="AE282" s="77"/>
      <c r="AG282" s="3"/>
      <c r="AH282" s="3"/>
      <c r="AI282" s="3"/>
      <c r="AJ282" s="3"/>
    </row>
    <row r="283" spans="1:36" ht="12.75" x14ac:dyDescent="0.2">
      <c r="A283" s="58" t="s">
        <v>259</v>
      </c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  <c r="AA283" s="59"/>
      <c r="AB283" s="59"/>
      <c r="AC283" s="59"/>
      <c r="AD283" s="60"/>
      <c r="AE283" s="10" t="s">
        <v>348</v>
      </c>
      <c r="AG283" s="3"/>
      <c r="AH283" s="3"/>
      <c r="AI283" s="3"/>
      <c r="AJ283" s="3"/>
    </row>
    <row r="284" spans="1:36" ht="12.75" x14ac:dyDescent="0.2">
      <c r="A284" s="58" t="s">
        <v>260</v>
      </c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  <c r="AA284" s="59"/>
      <c r="AB284" s="59"/>
      <c r="AC284" s="59"/>
      <c r="AD284" s="60"/>
      <c r="AE284" s="10" t="s">
        <v>349</v>
      </c>
      <c r="AG284" s="3"/>
      <c r="AH284" s="3"/>
      <c r="AI284" s="3"/>
      <c r="AJ284" s="3"/>
    </row>
    <row r="285" spans="1:36" ht="12.75" x14ac:dyDescent="0.2">
      <c r="A285" s="58" t="s">
        <v>261</v>
      </c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  <c r="AA285" s="59"/>
      <c r="AB285" s="59"/>
      <c r="AC285" s="59"/>
      <c r="AD285" s="60"/>
      <c r="AE285" s="10" t="s">
        <v>349</v>
      </c>
      <c r="AG285" s="3"/>
      <c r="AH285" s="3"/>
      <c r="AI285" s="3"/>
      <c r="AJ285" s="3"/>
    </row>
    <row r="286" spans="1:36" ht="12.75" x14ac:dyDescent="0.2">
      <c r="A286" s="58" t="s">
        <v>262</v>
      </c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  <c r="AA286" s="59"/>
      <c r="AB286" s="59"/>
      <c r="AC286" s="59"/>
      <c r="AD286" s="60"/>
      <c r="AE286" s="10" t="s">
        <v>348</v>
      </c>
      <c r="AG286" s="3"/>
      <c r="AH286" s="3"/>
      <c r="AI286" s="3"/>
      <c r="AJ286" s="3"/>
    </row>
    <row r="287" spans="1:36" ht="12.75" x14ac:dyDescent="0.2">
      <c r="A287" s="58" t="s">
        <v>263</v>
      </c>
      <c r="B287" s="59"/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  <c r="AA287" s="59"/>
      <c r="AB287" s="59"/>
      <c r="AC287" s="59"/>
      <c r="AD287" s="60"/>
      <c r="AE287" s="10" t="s">
        <v>349</v>
      </c>
      <c r="AG287" s="3"/>
      <c r="AH287" s="3"/>
      <c r="AI287" s="3"/>
      <c r="AJ287" s="3"/>
    </row>
    <row r="288" spans="1:36" ht="12.75" x14ac:dyDescent="0.2">
      <c r="A288" s="58" t="s">
        <v>264</v>
      </c>
      <c r="B288" s="59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  <c r="AA288" s="59"/>
      <c r="AB288" s="59"/>
      <c r="AC288" s="59"/>
      <c r="AD288" s="60"/>
      <c r="AE288" s="10" t="s">
        <v>348</v>
      </c>
      <c r="AG288" s="3"/>
      <c r="AH288" s="3"/>
      <c r="AI288" s="3"/>
      <c r="AJ288" s="3"/>
    </row>
    <row r="289" spans="1:36" ht="12.75" x14ac:dyDescent="0.2">
      <c r="A289" s="58" t="s">
        <v>265</v>
      </c>
      <c r="B289" s="59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  <c r="AA289" s="59"/>
      <c r="AB289" s="59"/>
      <c r="AC289" s="59"/>
      <c r="AD289" s="60"/>
      <c r="AE289" s="10" t="s">
        <v>348</v>
      </c>
      <c r="AG289" s="3"/>
      <c r="AH289" s="3"/>
      <c r="AI289" s="3"/>
      <c r="AJ289" s="3"/>
    </row>
    <row r="290" spans="1:36" ht="12.75" x14ac:dyDescent="0.2">
      <c r="A290" s="58" t="s">
        <v>127</v>
      </c>
      <c r="B290" s="59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  <c r="AA290" s="59"/>
      <c r="AB290" s="59"/>
      <c r="AC290" s="59"/>
      <c r="AD290" s="60"/>
      <c r="AE290" s="10" t="s">
        <v>348</v>
      </c>
      <c r="AG290" s="3"/>
      <c r="AH290" s="3"/>
      <c r="AI290" s="3"/>
      <c r="AJ290" s="3"/>
    </row>
    <row r="291" spans="1:36" ht="12.75" x14ac:dyDescent="0.2">
      <c r="A291" s="6"/>
      <c r="B291" s="19"/>
      <c r="C291" s="7"/>
      <c r="D291" s="19"/>
      <c r="E291" s="19"/>
      <c r="F291" s="19"/>
      <c r="G291" s="19"/>
      <c r="H291" s="19"/>
      <c r="I291" s="19"/>
      <c r="J291" s="19"/>
      <c r="K291" s="19"/>
      <c r="L291" s="45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G291" s="3"/>
      <c r="AH291" s="3"/>
      <c r="AI291" s="3"/>
      <c r="AJ291" s="3"/>
    </row>
    <row r="292" spans="1:36" ht="30.6" customHeight="1" x14ac:dyDescent="0.2">
      <c r="A292" s="47" t="s">
        <v>196</v>
      </c>
      <c r="B292" s="79" t="s">
        <v>266</v>
      </c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  <c r="AC292" s="77"/>
      <c r="AD292" s="77"/>
      <c r="AE292" s="77"/>
      <c r="AG292" s="3"/>
      <c r="AH292" s="3"/>
      <c r="AI292" s="3"/>
      <c r="AJ292" s="3"/>
    </row>
    <row r="293" spans="1:36" ht="15.6" customHeight="1" x14ac:dyDescent="0.2">
      <c r="A293" s="75" t="s">
        <v>267</v>
      </c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84" t="s">
        <v>268</v>
      </c>
      <c r="T293" s="59"/>
      <c r="U293" s="59"/>
      <c r="V293" s="59"/>
      <c r="W293" s="59"/>
      <c r="X293" s="59"/>
      <c r="Y293" s="59"/>
      <c r="Z293" s="59"/>
      <c r="AA293" s="59"/>
      <c r="AB293" s="59"/>
      <c r="AC293" s="59"/>
      <c r="AD293" s="59"/>
      <c r="AE293" s="60"/>
      <c r="AG293" s="3"/>
      <c r="AH293" s="3"/>
      <c r="AI293" s="3"/>
      <c r="AJ293" s="3"/>
    </row>
    <row r="294" spans="1:36" ht="12.75" x14ac:dyDescent="0.2">
      <c r="A294" s="76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84" t="s">
        <v>269</v>
      </c>
      <c r="T294" s="59"/>
      <c r="U294" s="59"/>
      <c r="V294" s="59"/>
      <c r="W294" s="59"/>
      <c r="X294" s="59"/>
      <c r="Y294" s="59"/>
      <c r="Z294" s="59"/>
      <c r="AA294" s="84" t="s">
        <v>270</v>
      </c>
      <c r="AB294" s="59"/>
      <c r="AC294" s="59"/>
      <c r="AD294" s="59"/>
      <c r="AE294" s="60"/>
      <c r="AG294" s="3"/>
      <c r="AH294" s="3"/>
      <c r="AI294" s="3"/>
      <c r="AJ294" s="3"/>
    </row>
    <row r="295" spans="1:36" ht="12.75" x14ac:dyDescent="0.2">
      <c r="A295" s="67"/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1" t="s">
        <v>253</v>
      </c>
      <c r="T295" s="59"/>
      <c r="U295" s="59"/>
      <c r="V295" s="60"/>
      <c r="W295" s="61" t="s">
        <v>254</v>
      </c>
      <c r="X295" s="59"/>
      <c r="Y295" s="59"/>
      <c r="Z295" s="60"/>
      <c r="AA295" s="61" t="s">
        <v>253</v>
      </c>
      <c r="AB295" s="59"/>
      <c r="AC295" s="60"/>
      <c r="AD295" s="80" t="s">
        <v>254</v>
      </c>
      <c r="AE295" s="60"/>
      <c r="AG295" s="15"/>
      <c r="AH295" s="15"/>
      <c r="AI295" s="15"/>
      <c r="AJ295" s="15"/>
    </row>
    <row r="296" spans="1:36" ht="12.75" x14ac:dyDescent="0.2">
      <c r="A296" s="58" t="s">
        <v>259</v>
      </c>
      <c r="B296" s="59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73"/>
      <c r="T296" s="59"/>
      <c r="U296" s="59"/>
      <c r="V296" s="60"/>
      <c r="W296" s="73"/>
      <c r="X296" s="59"/>
      <c r="Y296" s="59"/>
      <c r="Z296" s="60"/>
      <c r="AA296" s="62"/>
      <c r="AB296" s="59"/>
      <c r="AC296" s="60"/>
      <c r="AD296" s="91"/>
      <c r="AE296" s="60"/>
      <c r="AG296" s="3"/>
      <c r="AH296" s="3"/>
      <c r="AI296" s="3"/>
      <c r="AJ296" s="3"/>
    </row>
    <row r="297" spans="1:36" ht="12.75" x14ac:dyDescent="0.2">
      <c r="A297" s="58" t="s">
        <v>260</v>
      </c>
      <c r="B297" s="59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73">
        <v>1.5</v>
      </c>
      <c r="T297" s="59"/>
      <c r="U297" s="59"/>
      <c r="V297" s="60"/>
      <c r="W297" s="73"/>
      <c r="X297" s="59"/>
      <c r="Y297" s="59"/>
      <c r="Z297" s="60"/>
      <c r="AA297" s="62"/>
      <c r="AB297" s="59"/>
      <c r="AC297" s="60"/>
      <c r="AD297" s="91"/>
      <c r="AE297" s="60"/>
      <c r="AG297" s="3"/>
      <c r="AH297" s="3"/>
      <c r="AI297" s="3"/>
      <c r="AJ297" s="3"/>
    </row>
    <row r="298" spans="1:36" ht="12.75" x14ac:dyDescent="0.2">
      <c r="A298" s="58" t="s">
        <v>261</v>
      </c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73"/>
      <c r="T298" s="59"/>
      <c r="U298" s="59"/>
      <c r="V298" s="60"/>
      <c r="W298" s="73"/>
      <c r="X298" s="59"/>
      <c r="Y298" s="59"/>
      <c r="Z298" s="60"/>
      <c r="AA298" s="62"/>
      <c r="AB298" s="59"/>
      <c r="AC298" s="60"/>
      <c r="AD298" s="91"/>
      <c r="AE298" s="60"/>
      <c r="AG298" s="3"/>
      <c r="AH298" s="3"/>
      <c r="AI298" s="3"/>
      <c r="AJ298" s="3"/>
    </row>
    <row r="299" spans="1:36" ht="12.75" x14ac:dyDescent="0.2">
      <c r="A299" s="58" t="s">
        <v>262</v>
      </c>
      <c r="B299" s="59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73"/>
      <c r="T299" s="59"/>
      <c r="U299" s="59"/>
      <c r="V299" s="60"/>
      <c r="W299" s="73"/>
      <c r="X299" s="59"/>
      <c r="Y299" s="59"/>
      <c r="Z299" s="60"/>
      <c r="AA299" s="62"/>
      <c r="AB299" s="59"/>
      <c r="AC299" s="60"/>
      <c r="AD299" s="78"/>
      <c r="AE299" s="60"/>
      <c r="AG299" s="3"/>
      <c r="AH299" s="3"/>
      <c r="AI299" s="3"/>
      <c r="AJ299" s="3"/>
    </row>
    <row r="300" spans="1:36" ht="30.6" customHeight="1" x14ac:dyDescent="0.2">
      <c r="A300" s="58" t="s">
        <v>271</v>
      </c>
      <c r="B300" s="59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73">
        <v>1.5</v>
      </c>
      <c r="T300" s="59"/>
      <c r="U300" s="59"/>
      <c r="V300" s="60"/>
      <c r="W300" s="73">
        <v>1.5</v>
      </c>
      <c r="X300" s="59"/>
      <c r="Y300" s="59"/>
      <c r="Z300" s="60"/>
      <c r="AA300" s="62"/>
      <c r="AB300" s="59"/>
      <c r="AC300" s="60"/>
      <c r="AD300" s="78"/>
      <c r="AE300" s="60"/>
      <c r="AG300" s="3"/>
      <c r="AH300" s="3"/>
      <c r="AI300" s="3"/>
      <c r="AJ300" s="3"/>
    </row>
    <row r="301" spans="1:36" ht="12.75" x14ac:dyDescent="0.2">
      <c r="A301" s="58" t="s">
        <v>264</v>
      </c>
      <c r="B301" s="59"/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73"/>
      <c r="T301" s="59"/>
      <c r="U301" s="59"/>
      <c r="V301" s="60"/>
      <c r="W301" s="73"/>
      <c r="X301" s="59"/>
      <c r="Y301" s="59"/>
      <c r="Z301" s="60"/>
      <c r="AA301" s="62"/>
      <c r="AB301" s="59"/>
      <c r="AC301" s="60"/>
      <c r="AD301" s="78"/>
      <c r="AE301" s="60"/>
      <c r="AG301" s="3"/>
      <c r="AH301" s="3"/>
      <c r="AI301" s="3"/>
      <c r="AJ301" s="3"/>
    </row>
    <row r="302" spans="1:36" ht="12.75" x14ac:dyDescent="0.2">
      <c r="A302" s="58" t="s">
        <v>265</v>
      </c>
      <c r="B302" s="59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73"/>
      <c r="T302" s="59"/>
      <c r="U302" s="59"/>
      <c r="V302" s="60"/>
      <c r="W302" s="73"/>
      <c r="X302" s="59"/>
      <c r="Y302" s="59"/>
      <c r="Z302" s="60"/>
      <c r="AA302" s="62"/>
      <c r="AB302" s="59"/>
      <c r="AC302" s="60"/>
      <c r="AD302" s="78"/>
      <c r="AE302" s="60"/>
      <c r="AG302" s="3"/>
      <c r="AH302" s="3"/>
      <c r="AI302" s="3"/>
      <c r="AJ302" s="3"/>
    </row>
    <row r="303" spans="1:36" ht="12.75" x14ac:dyDescent="0.2">
      <c r="A303" s="6"/>
      <c r="B303" s="19"/>
      <c r="C303" s="7"/>
      <c r="D303" s="19"/>
      <c r="E303" s="19"/>
      <c r="F303" s="19"/>
      <c r="G303" s="19"/>
      <c r="H303" s="19"/>
      <c r="I303" s="19"/>
      <c r="J303" s="19"/>
      <c r="K303" s="19"/>
      <c r="L303" s="45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G303" s="3"/>
      <c r="AH303" s="3"/>
      <c r="AI303" s="3"/>
      <c r="AJ303" s="3"/>
    </row>
    <row r="304" spans="1:36" ht="27.6" customHeight="1" x14ac:dyDescent="0.2">
      <c r="A304" s="5" t="s">
        <v>272</v>
      </c>
      <c r="B304" s="85" t="s">
        <v>273</v>
      </c>
      <c r="C304" s="86"/>
      <c r="D304" s="86"/>
      <c r="E304" s="86"/>
      <c r="F304" s="86"/>
      <c r="G304" s="86"/>
      <c r="H304" s="86"/>
      <c r="I304" s="86"/>
      <c r="J304" s="86"/>
      <c r="K304" s="86"/>
      <c r="L304" s="86"/>
      <c r="M304" s="86"/>
      <c r="N304" s="86"/>
      <c r="O304" s="86"/>
      <c r="P304" s="86"/>
      <c r="Q304" s="86"/>
      <c r="R304" s="86"/>
      <c r="S304" s="86"/>
      <c r="T304" s="86"/>
      <c r="U304" s="86"/>
      <c r="V304" s="86"/>
      <c r="W304" s="86"/>
      <c r="X304" s="86"/>
      <c r="Y304" s="86"/>
      <c r="Z304" s="86"/>
      <c r="AA304" s="86"/>
      <c r="AB304" s="86"/>
      <c r="AC304" s="86"/>
      <c r="AD304" s="87"/>
      <c r="AE304" s="51" t="s">
        <v>348</v>
      </c>
      <c r="AG304" s="3"/>
      <c r="AH304" s="3"/>
      <c r="AI304" s="3"/>
      <c r="AJ304" s="3"/>
    </row>
    <row r="305" spans="1:36" ht="12.75" x14ac:dyDescent="0.2">
      <c r="A305" s="6"/>
      <c r="B305" s="19"/>
      <c r="C305" s="7"/>
      <c r="D305" s="19"/>
      <c r="E305" s="19"/>
      <c r="F305" s="19"/>
      <c r="G305" s="19"/>
      <c r="H305" s="19"/>
      <c r="I305" s="19"/>
      <c r="J305" s="19"/>
      <c r="K305" s="19"/>
      <c r="L305" s="45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G305" s="3"/>
      <c r="AH305" s="3"/>
      <c r="AI305" s="3"/>
      <c r="AJ305" s="3"/>
    </row>
    <row r="306" spans="1:36" ht="36" customHeight="1" x14ac:dyDescent="0.2">
      <c r="A306" s="5" t="s">
        <v>274</v>
      </c>
      <c r="B306" s="88" t="s">
        <v>275</v>
      </c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90"/>
      <c r="AG306" s="3"/>
      <c r="AH306" s="3"/>
      <c r="AI306" s="3"/>
      <c r="AJ306" s="3"/>
    </row>
    <row r="307" spans="1:36" ht="31.9" customHeight="1" x14ac:dyDescent="0.2">
      <c r="A307" s="84" t="s">
        <v>276</v>
      </c>
      <c r="B307" s="59"/>
      <c r="C307" s="59"/>
      <c r="D307" s="59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60"/>
      <c r="R307" s="75" t="s">
        <v>277</v>
      </c>
      <c r="S307" s="65"/>
      <c r="T307" s="65"/>
      <c r="U307" s="65"/>
      <c r="V307" s="65"/>
      <c r="W307" s="65"/>
      <c r="X307" s="65"/>
      <c r="Y307" s="65"/>
      <c r="Z307" s="65"/>
      <c r="AA307" s="66"/>
      <c r="AB307" s="75" t="s">
        <v>278</v>
      </c>
      <c r="AC307" s="65"/>
      <c r="AD307" s="65"/>
      <c r="AE307" s="66"/>
      <c r="AG307" s="3"/>
      <c r="AH307" s="3"/>
      <c r="AI307" s="3"/>
      <c r="AJ307" s="3"/>
    </row>
    <row r="308" spans="1:36" ht="12.75" x14ac:dyDescent="0.2">
      <c r="A308" s="58" t="s">
        <v>279</v>
      </c>
      <c r="B308" s="59"/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60"/>
      <c r="R308" s="62"/>
      <c r="S308" s="59"/>
      <c r="T308" s="59"/>
      <c r="U308" s="59"/>
      <c r="V308" s="59"/>
      <c r="W308" s="59"/>
      <c r="X308" s="59"/>
      <c r="Y308" s="59"/>
      <c r="Z308" s="59"/>
      <c r="AA308" s="60"/>
      <c r="AB308" s="92" t="str">
        <f t="shared" ref="AB308:AB314" si="16">IF(OR(ISERR(R308/$J$194), ISNA(R308/$J$194)),"",IF(R308/$J$194&gt;0,R308/$J$194,""))</f>
        <v/>
      </c>
      <c r="AC308" s="59"/>
      <c r="AD308" s="59"/>
      <c r="AE308" s="60"/>
      <c r="AG308" s="3"/>
      <c r="AH308" s="3"/>
      <c r="AI308" s="3"/>
      <c r="AJ308" s="3"/>
    </row>
    <row r="309" spans="1:36" ht="12.75" x14ac:dyDescent="0.2">
      <c r="A309" s="58" t="s">
        <v>280</v>
      </c>
      <c r="B309" s="59"/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60"/>
      <c r="R309" s="62"/>
      <c r="S309" s="59"/>
      <c r="T309" s="59"/>
      <c r="U309" s="59"/>
      <c r="V309" s="59"/>
      <c r="W309" s="59"/>
      <c r="X309" s="59"/>
      <c r="Y309" s="59"/>
      <c r="Z309" s="59"/>
      <c r="AA309" s="60"/>
      <c r="AB309" s="92" t="str">
        <f t="shared" si="16"/>
        <v/>
      </c>
      <c r="AC309" s="59"/>
      <c r="AD309" s="59"/>
      <c r="AE309" s="60"/>
      <c r="AG309" s="3"/>
      <c r="AH309" s="3"/>
      <c r="AI309" s="3"/>
      <c r="AJ309" s="3"/>
    </row>
    <row r="310" spans="1:36" ht="12.75" x14ac:dyDescent="0.2">
      <c r="A310" s="58" t="s">
        <v>281</v>
      </c>
      <c r="B310" s="59"/>
      <c r="C310" s="59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60"/>
      <c r="R310" s="62"/>
      <c r="S310" s="59"/>
      <c r="T310" s="59"/>
      <c r="U310" s="59"/>
      <c r="V310" s="59"/>
      <c r="W310" s="59"/>
      <c r="X310" s="59"/>
      <c r="Y310" s="59"/>
      <c r="Z310" s="59"/>
      <c r="AA310" s="60"/>
      <c r="AB310" s="92" t="str">
        <f t="shared" si="16"/>
        <v/>
      </c>
      <c r="AC310" s="59"/>
      <c r="AD310" s="59"/>
      <c r="AE310" s="60"/>
      <c r="AG310" s="3"/>
      <c r="AH310" s="3"/>
      <c r="AI310" s="3"/>
      <c r="AJ310" s="3"/>
    </row>
    <row r="311" spans="1:36" ht="12.75" x14ac:dyDescent="0.2">
      <c r="A311" s="58" t="s">
        <v>282</v>
      </c>
      <c r="B311" s="59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60"/>
      <c r="R311" s="62"/>
      <c r="S311" s="59"/>
      <c r="T311" s="59"/>
      <c r="U311" s="59"/>
      <c r="V311" s="59"/>
      <c r="W311" s="59"/>
      <c r="X311" s="59"/>
      <c r="Y311" s="59"/>
      <c r="Z311" s="59"/>
      <c r="AA311" s="60"/>
      <c r="AB311" s="92" t="str">
        <f t="shared" si="16"/>
        <v/>
      </c>
      <c r="AC311" s="59"/>
      <c r="AD311" s="59"/>
      <c r="AE311" s="60"/>
      <c r="AG311" s="3"/>
      <c r="AH311" s="3"/>
      <c r="AI311" s="3"/>
      <c r="AJ311" s="3"/>
    </row>
    <row r="312" spans="1:36" ht="12.75" x14ac:dyDescent="0.2">
      <c r="A312" s="58" t="s">
        <v>283</v>
      </c>
      <c r="B312" s="59"/>
      <c r="C312" s="59"/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60"/>
      <c r="R312" s="62"/>
      <c r="S312" s="59"/>
      <c r="T312" s="59"/>
      <c r="U312" s="59"/>
      <c r="V312" s="59"/>
      <c r="W312" s="59"/>
      <c r="X312" s="59"/>
      <c r="Y312" s="59"/>
      <c r="Z312" s="59"/>
      <c r="AA312" s="60"/>
      <c r="AB312" s="92" t="str">
        <f t="shared" si="16"/>
        <v/>
      </c>
      <c r="AC312" s="59"/>
      <c r="AD312" s="59"/>
      <c r="AE312" s="60"/>
      <c r="AG312" s="3"/>
      <c r="AH312" s="3"/>
      <c r="AI312" s="3"/>
      <c r="AJ312" s="3"/>
    </row>
    <row r="313" spans="1:36" ht="12.75" x14ac:dyDescent="0.2">
      <c r="A313" s="58" t="s">
        <v>284</v>
      </c>
      <c r="B313" s="59"/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60"/>
      <c r="R313" s="62"/>
      <c r="S313" s="59"/>
      <c r="T313" s="59"/>
      <c r="U313" s="59"/>
      <c r="V313" s="59"/>
      <c r="W313" s="59"/>
      <c r="X313" s="59"/>
      <c r="Y313" s="59"/>
      <c r="Z313" s="59"/>
      <c r="AA313" s="60"/>
      <c r="AB313" s="92" t="str">
        <f t="shared" si="16"/>
        <v/>
      </c>
      <c r="AC313" s="59"/>
      <c r="AD313" s="59"/>
      <c r="AE313" s="60"/>
      <c r="AG313" s="3"/>
      <c r="AH313" s="3"/>
      <c r="AI313" s="3"/>
      <c r="AJ313" s="3"/>
    </row>
    <row r="314" spans="1:36" ht="12.75" x14ac:dyDescent="0.2">
      <c r="A314" s="58" t="s">
        <v>285</v>
      </c>
      <c r="B314" s="59"/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60"/>
      <c r="R314" s="62"/>
      <c r="S314" s="59"/>
      <c r="T314" s="59"/>
      <c r="U314" s="59"/>
      <c r="V314" s="59"/>
      <c r="W314" s="59"/>
      <c r="X314" s="59"/>
      <c r="Y314" s="59"/>
      <c r="Z314" s="59"/>
      <c r="AA314" s="60"/>
      <c r="AB314" s="92" t="str">
        <f t="shared" si="16"/>
        <v/>
      </c>
      <c r="AC314" s="59"/>
      <c r="AD314" s="59"/>
      <c r="AE314" s="60"/>
      <c r="AG314" s="3"/>
      <c r="AH314" s="3"/>
      <c r="AI314" s="3"/>
      <c r="AJ314" s="3"/>
    </row>
    <row r="315" spans="1:36" ht="12.75" x14ac:dyDescent="0.2">
      <c r="A315" s="6"/>
      <c r="B315" s="19"/>
      <c r="C315" s="7"/>
      <c r="D315" s="19"/>
      <c r="E315" s="19"/>
      <c r="F315" s="19"/>
      <c r="G315" s="19"/>
      <c r="H315" s="19"/>
      <c r="I315" s="19"/>
      <c r="J315" s="19"/>
      <c r="K315" s="19"/>
      <c r="L315" s="45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G315" s="3"/>
      <c r="AH315" s="3"/>
      <c r="AI315" s="3"/>
      <c r="AJ315" s="3"/>
    </row>
    <row r="316" spans="1:36" ht="12.75" x14ac:dyDescent="0.2">
      <c r="A316" s="47" t="s">
        <v>286</v>
      </c>
      <c r="B316" s="79" t="s">
        <v>287</v>
      </c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  <c r="AC316" s="77"/>
      <c r="AD316" s="77"/>
      <c r="AE316" s="77"/>
      <c r="AG316" s="3"/>
      <c r="AH316" s="3"/>
      <c r="AI316" s="3"/>
      <c r="AJ316" s="3"/>
    </row>
    <row r="317" spans="1:36" ht="12.75" x14ac:dyDescent="0.2">
      <c r="A317" s="84" t="s">
        <v>288</v>
      </c>
      <c r="B317" s="60"/>
      <c r="C317" s="84" t="s">
        <v>289</v>
      </c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60"/>
      <c r="W317" s="84" t="s">
        <v>290</v>
      </c>
      <c r="X317" s="59"/>
      <c r="Y317" s="59"/>
      <c r="Z317" s="59"/>
      <c r="AA317" s="60"/>
      <c r="AB317" s="84" t="s">
        <v>291</v>
      </c>
      <c r="AC317" s="59"/>
      <c r="AD317" s="59"/>
      <c r="AE317" s="60"/>
      <c r="AG317" s="3"/>
      <c r="AH317" s="3"/>
      <c r="AI317" s="3"/>
      <c r="AJ317" s="3"/>
    </row>
    <row r="318" spans="1:36" ht="12.75" x14ac:dyDescent="0.2">
      <c r="A318" s="128" t="s">
        <v>292</v>
      </c>
      <c r="B318" s="59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  <c r="AA318" s="59"/>
      <c r="AB318" s="59"/>
      <c r="AC318" s="59"/>
      <c r="AD318" s="59"/>
      <c r="AE318" s="60"/>
      <c r="AG318" s="3"/>
      <c r="AH318" s="3"/>
      <c r="AI318" s="3"/>
      <c r="AJ318" s="3"/>
    </row>
    <row r="319" spans="1:36" ht="12.75" x14ac:dyDescent="0.2">
      <c r="A319" s="74" t="s">
        <v>293</v>
      </c>
      <c r="B319" s="60"/>
      <c r="C319" s="93"/>
      <c r="D319" s="59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60"/>
      <c r="W319" s="95"/>
      <c r="X319" s="59"/>
      <c r="Y319" s="59"/>
      <c r="Z319" s="59"/>
      <c r="AA319" s="60"/>
      <c r="AB319" s="95"/>
      <c r="AC319" s="59"/>
      <c r="AD319" s="59"/>
      <c r="AE319" s="60"/>
      <c r="AG319" s="3"/>
      <c r="AH319" s="3"/>
      <c r="AI319" s="3"/>
      <c r="AJ319" s="3"/>
    </row>
    <row r="320" spans="1:36" ht="12.75" x14ac:dyDescent="0.2">
      <c r="A320" s="74" t="s">
        <v>294</v>
      </c>
      <c r="B320" s="60"/>
      <c r="C320" s="93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60"/>
      <c r="W320" s="95"/>
      <c r="X320" s="59"/>
      <c r="Y320" s="59"/>
      <c r="Z320" s="59"/>
      <c r="AA320" s="60"/>
      <c r="AB320" s="95"/>
      <c r="AC320" s="59"/>
      <c r="AD320" s="59"/>
      <c r="AE320" s="60"/>
      <c r="AG320" s="3"/>
      <c r="AH320" s="3"/>
      <c r="AI320" s="3"/>
      <c r="AJ320" s="3"/>
    </row>
    <row r="321" spans="1:36" ht="12.75" x14ac:dyDescent="0.2">
      <c r="A321" s="74" t="s">
        <v>295</v>
      </c>
      <c r="B321" s="60"/>
      <c r="C321" s="93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60"/>
      <c r="W321" s="95"/>
      <c r="X321" s="59"/>
      <c r="Y321" s="59"/>
      <c r="Z321" s="59"/>
      <c r="AA321" s="60"/>
      <c r="AB321" s="95"/>
      <c r="AC321" s="59"/>
      <c r="AD321" s="59"/>
      <c r="AE321" s="60"/>
      <c r="AG321" s="3"/>
      <c r="AH321" s="3"/>
      <c r="AI321" s="3"/>
      <c r="AJ321" s="3"/>
    </row>
    <row r="322" spans="1:36" ht="12.75" x14ac:dyDescent="0.2">
      <c r="A322" s="74" t="s">
        <v>296</v>
      </c>
      <c r="B322" s="60"/>
      <c r="C322" s="93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60"/>
      <c r="W322" s="95"/>
      <c r="X322" s="59"/>
      <c r="Y322" s="59"/>
      <c r="Z322" s="59"/>
      <c r="AA322" s="60"/>
      <c r="AB322" s="95"/>
      <c r="AC322" s="59"/>
      <c r="AD322" s="59"/>
      <c r="AE322" s="60"/>
      <c r="AG322" s="3"/>
      <c r="AH322" s="3"/>
      <c r="AI322" s="3"/>
      <c r="AJ322" s="3"/>
    </row>
    <row r="323" spans="1:36" ht="12.75" x14ac:dyDescent="0.2">
      <c r="A323" s="74" t="s">
        <v>297</v>
      </c>
      <c r="B323" s="60"/>
      <c r="C323" s="93"/>
      <c r="D323" s="59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60"/>
      <c r="W323" s="95"/>
      <c r="X323" s="59"/>
      <c r="Y323" s="59"/>
      <c r="Z323" s="59"/>
      <c r="AA323" s="60"/>
      <c r="AB323" s="95"/>
      <c r="AC323" s="59"/>
      <c r="AD323" s="59"/>
      <c r="AE323" s="60"/>
      <c r="AG323" s="3"/>
      <c r="AH323" s="3"/>
      <c r="AI323" s="3"/>
      <c r="AJ323" s="3"/>
    </row>
    <row r="324" spans="1:36" ht="12.75" x14ac:dyDescent="0.2">
      <c r="A324" s="74" t="s">
        <v>298</v>
      </c>
      <c r="B324" s="60"/>
      <c r="C324" s="93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60"/>
      <c r="W324" s="95"/>
      <c r="X324" s="59"/>
      <c r="Y324" s="59"/>
      <c r="Z324" s="59"/>
      <c r="AA324" s="60"/>
      <c r="AB324" s="95"/>
      <c r="AC324" s="59"/>
      <c r="AD324" s="59"/>
      <c r="AE324" s="60"/>
      <c r="AG324" s="3"/>
      <c r="AH324" s="3"/>
      <c r="AI324" s="3"/>
      <c r="AJ324" s="3"/>
    </row>
    <row r="325" spans="1:36" ht="12.75" x14ac:dyDescent="0.2">
      <c r="A325" s="128" t="s">
        <v>299</v>
      </c>
      <c r="B325" s="59"/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  <c r="AA325" s="59"/>
      <c r="AB325" s="59"/>
      <c r="AC325" s="59"/>
      <c r="AD325" s="59"/>
      <c r="AE325" s="60"/>
      <c r="AG325" s="3"/>
      <c r="AH325" s="3"/>
      <c r="AI325" s="3"/>
      <c r="AJ325" s="3"/>
    </row>
    <row r="326" spans="1:36" ht="12.75" x14ac:dyDescent="0.2">
      <c r="A326" s="74" t="s">
        <v>293</v>
      </c>
      <c r="B326" s="60"/>
      <c r="C326" s="93"/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60"/>
      <c r="W326" s="95"/>
      <c r="X326" s="59"/>
      <c r="Y326" s="59"/>
      <c r="Z326" s="59"/>
      <c r="AA326" s="60"/>
      <c r="AB326" s="95"/>
      <c r="AC326" s="59"/>
      <c r="AD326" s="59"/>
      <c r="AE326" s="60"/>
      <c r="AG326" s="3"/>
      <c r="AH326" s="3"/>
      <c r="AI326" s="3"/>
      <c r="AJ326" s="3"/>
    </row>
    <row r="327" spans="1:36" ht="12.75" x14ac:dyDescent="0.2">
      <c r="A327" s="74" t="s">
        <v>294</v>
      </c>
      <c r="B327" s="60"/>
      <c r="C327" s="93"/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60"/>
      <c r="W327" s="95"/>
      <c r="X327" s="59"/>
      <c r="Y327" s="59"/>
      <c r="Z327" s="59"/>
      <c r="AA327" s="60"/>
      <c r="AB327" s="95"/>
      <c r="AC327" s="59"/>
      <c r="AD327" s="59"/>
      <c r="AE327" s="60"/>
      <c r="AG327" s="3"/>
      <c r="AH327" s="3"/>
      <c r="AI327" s="3"/>
      <c r="AJ327" s="3"/>
    </row>
    <row r="328" spans="1:36" ht="12.75" x14ac:dyDescent="0.2">
      <c r="A328" s="74" t="s">
        <v>295</v>
      </c>
      <c r="B328" s="60"/>
      <c r="C328" s="93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60"/>
      <c r="W328" s="95"/>
      <c r="X328" s="59"/>
      <c r="Y328" s="59"/>
      <c r="Z328" s="59"/>
      <c r="AA328" s="60"/>
      <c r="AB328" s="95"/>
      <c r="AC328" s="59"/>
      <c r="AD328" s="59"/>
      <c r="AE328" s="60"/>
      <c r="AG328" s="3"/>
      <c r="AH328" s="3"/>
      <c r="AI328" s="3"/>
      <c r="AJ328" s="3"/>
    </row>
    <row r="329" spans="1:36" ht="12.75" x14ac:dyDescent="0.2">
      <c r="A329" s="74" t="s">
        <v>296</v>
      </c>
      <c r="B329" s="60"/>
      <c r="C329" s="93"/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60"/>
      <c r="W329" s="95"/>
      <c r="X329" s="59"/>
      <c r="Y329" s="59"/>
      <c r="Z329" s="59"/>
      <c r="AA329" s="60"/>
      <c r="AB329" s="95"/>
      <c r="AC329" s="59"/>
      <c r="AD329" s="59"/>
      <c r="AE329" s="60"/>
      <c r="AG329" s="3"/>
      <c r="AH329" s="3"/>
      <c r="AI329" s="3"/>
      <c r="AJ329" s="3"/>
    </row>
    <row r="330" spans="1:36" ht="12.75" x14ac:dyDescent="0.2">
      <c r="A330" s="74" t="s">
        <v>297</v>
      </c>
      <c r="B330" s="60"/>
      <c r="C330" s="93"/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60"/>
      <c r="W330" s="95"/>
      <c r="X330" s="59"/>
      <c r="Y330" s="59"/>
      <c r="Z330" s="59"/>
      <c r="AA330" s="60"/>
      <c r="AB330" s="95"/>
      <c r="AC330" s="59"/>
      <c r="AD330" s="59"/>
      <c r="AE330" s="60"/>
      <c r="AG330" s="3"/>
      <c r="AH330" s="3"/>
      <c r="AI330" s="3"/>
      <c r="AJ330" s="3"/>
    </row>
    <row r="331" spans="1:36" ht="12.75" x14ac:dyDescent="0.2">
      <c r="A331" s="74" t="s">
        <v>298</v>
      </c>
      <c r="B331" s="60"/>
      <c r="C331" s="93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60"/>
      <c r="W331" s="95"/>
      <c r="X331" s="59"/>
      <c r="Y331" s="59"/>
      <c r="Z331" s="59"/>
      <c r="AA331" s="60"/>
      <c r="AB331" s="95"/>
      <c r="AC331" s="59"/>
      <c r="AD331" s="59"/>
      <c r="AE331" s="60"/>
      <c r="AG331" s="3"/>
      <c r="AH331" s="3"/>
      <c r="AI331" s="3"/>
      <c r="AJ331" s="3"/>
    </row>
    <row r="332" spans="1:36" ht="12.75" x14ac:dyDescent="0.2">
      <c r="A332" s="128" t="s">
        <v>300</v>
      </c>
      <c r="B332" s="59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  <c r="AA332" s="59"/>
      <c r="AB332" s="59"/>
      <c r="AC332" s="59"/>
      <c r="AD332" s="59"/>
      <c r="AE332" s="60"/>
      <c r="AG332" s="3"/>
      <c r="AH332" s="3"/>
      <c r="AI332" s="3"/>
      <c r="AJ332" s="3"/>
    </row>
    <row r="333" spans="1:36" ht="12.75" x14ac:dyDescent="0.2">
      <c r="A333" s="74" t="s">
        <v>293</v>
      </c>
      <c r="B333" s="60"/>
      <c r="C333" s="93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60"/>
      <c r="W333" s="95"/>
      <c r="X333" s="59"/>
      <c r="Y333" s="59"/>
      <c r="Z333" s="59"/>
      <c r="AA333" s="60"/>
      <c r="AB333" s="95"/>
      <c r="AC333" s="59"/>
      <c r="AD333" s="59"/>
      <c r="AE333" s="60"/>
      <c r="AG333" s="3"/>
      <c r="AH333" s="3"/>
      <c r="AI333" s="3"/>
      <c r="AJ333" s="3"/>
    </row>
    <row r="334" spans="1:36" ht="12.75" x14ac:dyDescent="0.2">
      <c r="A334" s="74" t="s">
        <v>294</v>
      </c>
      <c r="B334" s="60"/>
      <c r="C334" s="93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60"/>
      <c r="W334" s="95"/>
      <c r="X334" s="59"/>
      <c r="Y334" s="59"/>
      <c r="Z334" s="59"/>
      <c r="AA334" s="60"/>
      <c r="AB334" s="95"/>
      <c r="AC334" s="59"/>
      <c r="AD334" s="59"/>
      <c r="AE334" s="60"/>
      <c r="AG334" s="3"/>
      <c r="AH334" s="3"/>
      <c r="AI334" s="3"/>
      <c r="AJ334" s="3"/>
    </row>
    <row r="335" spans="1:36" ht="12.75" x14ac:dyDescent="0.2">
      <c r="A335" s="74" t="s">
        <v>295</v>
      </c>
      <c r="B335" s="60"/>
      <c r="C335" s="93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60"/>
      <c r="W335" s="95"/>
      <c r="X335" s="59"/>
      <c r="Y335" s="59"/>
      <c r="Z335" s="59"/>
      <c r="AA335" s="60"/>
      <c r="AB335" s="95"/>
      <c r="AC335" s="59"/>
      <c r="AD335" s="59"/>
      <c r="AE335" s="60"/>
      <c r="AG335" s="3"/>
      <c r="AH335" s="3"/>
      <c r="AI335" s="3"/>
      <c r="AJ335" s="3"/>
    </row>
    <row r="336" spans="1:36" ht="12.75" x14ac:dyDescent="0.2">
      <c r="A336" s="74" t="s">
        <v>296</v>
      </c>
      <c r="B336" s="60"/>
      <c r="C336" s="93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60"/>
      <c r="W336" s="95"/>
      <c r="X336" s="59"/>
      <c r="Y336" s="59"/>
      <c r="Z336" s="59"/>
      <c r="AA336" s="60"/>
      <c r="AB336" s="95"/>
      <c r="AC336" s="59"/>
      <c r="AD336" s="59"/>
      <c r="AE336" s="60"/>
      <c r="AG336" s="3"/>
      <c r="AH336" s="3"/>
      <c r="AI336" s="3"/>
      <c r="AJ336" s="3"/>
    </row>
    <row r="337" spans="1:36" ht="12.75" x14ac:dyDescent="0.2">
      <c r="A337" s="74" t="s">
        <v>297</v>
      </c>
      <c r="B337" s="60"/>
      <c r="C337" s="93"/>
      <c r="D337" s="59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60"/>
      <c r="W337" s="95"/>
      <c r="X337" s="59"/>
      <c r="Y337" s="59"/>
      <c r="Z337" s="59"/>
      <c r="AA337" s="60"/>
      <c r="AB337" s="95"/>
      <c r="AC337" s="59"/>
      <c r="AD337" s="59"/>
      <c r="AE337" s="60"/>
      <c r="AG337" s="3"/>
      <c r="AH337" s="3"/>
      <c r="AI337" s="3"/>
      <c r="AJ337" s="3"/>
    </row>
    <row r="338" spans="1:36" ht="12.75" x14ac:dyDescent="0.2">
      <c r="A338" s="74" t="s">
        <v>298</v>
      </c>
      <c r="B338" s="60"/>
      <c r="C338" s="93"/>
      <c r="D338" s="59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60"/>
      <c r="W338" s="95"/>
      <c r="X338" s="59"/>
      <c r="Y338" s="59"/>
      <c r="Z338" s="59"/>
      <c r="AA338" s="60"/>
      <c r="AB338" s="95"/>
      <c r="AC338" s="59"/>
      <c r="AD338" s="59"/>
      <c r="AE338" s="60"/>
      <c r="AG338" s="3"/>
      <c r="AH338" s="3"/>
      <c r="AI338" s="3"/>
      <c r="AJ338" s="3"/>
    </row>
    <row r="339" spans="1:36" ht="12.75" x14ac:dyDescent="0.2">
      <c r="A339" s="6"/>
      <c r="B339" s="19"/>
      <c r="C339" s="7"/>
      <c r="D339" s="19"/>
      <c r="E339" s="19"/>
      <c r="F339" s="19"/>
      <c r="G339" s="19"/>
      <c r="H339" s="19"/>
      <c r="I339" s="19"/>
      <c r="J339" s="19"/>
      <c r="K339" s="19"/>
      <c r="L339" s="45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G339" s="3"/>
      <c r="AH339" s="3"/>
      <c r="AI339" s="3"/>
      <c r="AJ339" s="3"/>
    </row>
    <row r="340" spans="1:36" ht="12.75" x14ac:dyDescent="0.2">
      <c r="A340" s="8" t="s">
        <v>301</v>
      </c>
      <c r="B340" s="79" t="s">
        <v>302</v>
      </c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  <c r="AC340" s="77"/>
      <c r="AD340" s="77"/>
      <c r="AE340" s="77"/>
      <c r="AG340" s="3"/>
      <c r="AH340" s="3"/>
      <c r="AI340" s="3"/>
      <c r="AJ340" s="3"/>
    </row>
    <row r="341" spans="1:36" ht="12.75" x14ac:dyDescent="0.2">
      <c r="A341" s="61" t="s">
        <v>303</v>
      </c>
      <c r="B341" s="59"/>
      <c r="C341" s="59"/>
      <c r="D341" s="59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  <c r="AA341" s="59"/>
      <c r="AB341" s="59"/>
      <c r="AC341" s="59"/>
      <c r="AD341" s="60"/>
      <c r="AE341" s="17" t="s">
        <v>349</v>
      </c>
      <c r="AG341" s="3"/>
      <c r="AH341" s="3"/>
      <c r="AI341" s="3"/>
      <c r="AJ341" s="3"/>
    </row>
    <row r="342" spans="1:36" ht="12.75" x14ac:dyDescent="0.2">
      <c r="A342" s="61" t="s">
        <v>304</v>
      </c>
      <c r="B342" s="59"/>
      <c r="C342" s="59"/>
      <c r="D342" s="59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  <c r="AA342" s="59"/>
      <c r="AB342" s="59"/>
      <c r="AC342" s="59"/>
      <c r="AD342" s="60"/>
      <c r="AE342" s="17" t="s">
        <v>349</v>
      </c>
      <c r="AG342" s="3"/>
      <c r="AH342" s="3"/>
      <c r="AI342" s="3"/>
      <c r="AJ342" s="3"/>
    </row>
    <row r="343" spans="1:36" ht="12.75" x14ac:dyDescent="0.2">
      <c r="A343" s="64" t="s">
        <v>305</v>
      </c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6"/>
      <c r="R343" s="61" t="s">
        <v>306</v>
      </c>
      <c r="S343" s="59"/>
      <c r="T343" s="59"/>
      <c r="U343" s="59"/>
      <c r="V343" s="59"/>
      <c r="W343" s="59"/>
      <c r="X343" s="59"/>
      <c r="Y343" s="59"/>
      <c r="Z343" s="59"/>
      <c r="AA343" s="59"/>
      <c r="AB343" s="59"/>
      <c r="AC343" s="59"/>
      <c r="AD343" s="60"/>
      <c r="AE343" s="17" t="s">
        <v>349</v>
      </c>
      <c r="AG343" s="3"/>
      <c r="AH343" s="3"/>
      <c r="AI343" s="3"/>
      <c r="AJ343" s="3"/>
    </row>
    <row r="344" spans="1:36" ht="12.75" x14ac:dyDescent="0.2">
      <c r="A344" s="76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130"/>
      <c r="R344" s="61" t="s">
        <v>307</v>
      </c>
      <c r="S344" s="59"/>
      <c r="T344" s="59"/>
      <c r="U344" s="59"/>
      <c r="V344" s="59"/>
      <c r="W344" s="59"/>
      <c r="X344" s="59"/>
      <c r="Y344" s="59"/>
      <c r="Z344" s="59"/>
      <c r="AA344" s="59"/>
      <c r="AB344" s="59"/>
      <c r="AC344" s="59"/>
      <c r="AD344" s="60"/>
      <c r="AE344" s="17" t="s">
        <v>349</v>
      </c>
      <c r="AG344" s="3"/>
      <c r="AH344" s="3"/>
      <c r="AI344" s="3"/>
      <c r="AJ344" s="3"/>
    </row>
    <row r="345" spans="1:36" ht="12.75" x14ac:dyDescent="0.2">
      <c r="A345" s="67"/>
      <c r="B345" s="68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9"/>
      <c r="R345" s="61" t="s">
        <v>308</v>
      </c>
      <c r="S345" s="59"/>
      <c r="T345" s="59"/>
      <c r="U345" s="59"/>
      <c r="V345" s="59"/>
      <c r="W345" s="59"/>
      <c r="X345" s="59"/>
      <c r="Y345" s="59"/>
      <c r="Z345" s="59"/>
      <c r="AA345" s="59"/>
      <c r="AB345" s="59"/>
      <c r="AC345" s="59"/>
      <c r="AD345" s="60"/>
      <c r="AE345" s="17" t="s">
        <v>349</v>
      </c>
      <c r="AG345" s="3"/>
      <c r="AH345" s="3"/>
      <c r="AI345" s="3"/>
      <c r="AJ345" s="3"/>
    </row>
    <row r="346" spans="1:36" ht="12.75" x14ac:dyDescent="0.2">
      <c r="A346" s="6"/>
      <c r="B346" s="19"/>
      <c r="C346" s="7"/>
      <c r="D346" s="19"/>
      <c r="E346" s="19"/>
      <c r="F346" s="19"/>
      <c r="G346" s="19"/>
      <c r="H346" s="19"/>
      <c r="I346" s="19"/>
      <c r="J346" s="19"/>
      <c r="K346" s="19"/>
      <c r="L346" s="45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G346" s="3"/>
      <c r="AH346" s="3"/>
      <c r="AI346" s="3"/>
      <c r="AJ346" s="3"/>
    </row>
    <row r="347" spans="1:36" ht="12.75" x14ac:dyDescent="0.2">
      <c r="A347" s="52" t="s">
        <v>167</v>
      </c>
      <c r="B347" s="135" t="s">
        <v>309</v>
      </c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  <c r="AA347" s="89"/>
      <c r="AB347" s="89"/>
      <c r="AC347" s="89"/>
      <c r="AD347" s="89"/>
      <c r="AE347" s="90"/>
      <c r="AG347" s="3"/>
      <c r="AH347" s="3"/>
      <c r="AI347" s="3"/>
      <c r="AJ347" s="3"/>
    </row>
    <row r="348" spans="1:36" ht="12.75" x14ac:dyDescent="0.2">
      <c r="A348" s="5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54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G348" s="3"/>
      <c r="AH348" s="3"/>
      <c r="AI348" s="3"/>
      <c r="AJ348" s="3"/>
    </row>
    <row r="349" spans="1:36" ht="12.75" x14ac:dyDescent="0.2">
      <c r="A349" s="133" t="s">
        <v>197</v>
      </c>
      <c r="B349" s="64" t="s">
        <v>93</v>
      </c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6"/>
      <c r="Q349" s="94" t="s">
        <v>310</v>
      </c>
      <c r="R349" s="59"/>
      <c r="S349" s="59"/>
      <c r="T349" s="59"/>
      <c r="U349" s="59"/>
      <c r="V349" s="59"/>
      <c r="W349" s="59"/>
      <c r="X349" s="59"/>
      <c r="Y349" s="59"/>
      <c r="Z349" s="60"/>
      <c r="AA349" s="94" t="s">
        <v>311</v>
      </c>
      <c r="AB349" s="59"/>
      <c r="AC349" s="59"/>
      <c r="AD349" s="59"/>
      <c r="AE349" s="60"/>
      <c r="AG349" s="3"/>
      <c r="AH349" s="3"/>
      <c r="AI349" s="3"/>
      <c r="AJ349" s="3"/>
    </row>
    <row r="350" spans="1:36" ht="63.6" customHeight="1" x14ac:dyDescent="0.2">
      <c r="A350" s="77"/>
      <c r="B350" s="67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9"/>
      <c r="Q350" s="94" t="s">
        <v>97</v>
      </c>
      <c r="R350" s="60"/>
      <c r="S350" s="94" t="s">
        <v>312</v>
      </c>
      <c r="T350" s="59"/>
      <c r="U350" s="60"/>
      <c r="V350" s="94" t="s">
        <v>342</v>
      </c>
      <c r="W350" s="60"/>
      <c r="X350" s="94" t="s">
        <v>341</v>
      </c>
      <c r="Y350" s="59"/>
      <c r="Z350" s="60"/>
      <c r="AA350" s="94" t="s">
        <v>97</v>
      </c>
      <c r="AB350" s="60"/>
      <c r="AC350" s="21" t="s">
        <v>312</v>
      </c>
      <c r="AD350" s="57" t="s">
        <v>342</v>
      </c>
      <c r="AE350" s="57" t="s">
        <v>341</v>
      </c>
      <c r="AG350" s="3"/>
      <c r="AH350" s="3"/>
      <c r="AI350" s="3"/>
      <c r="AJ350" s="3"/>
    </row>
    <row r="351" spans="1:36" ht="12.75" x14ac:dyDescent="0.2">
      <c r="A351" s="74" t="s">
        <v>313</v>
      </c>
      <c r="B351" s="59"/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60"/>
      <c r="Q351" s="72">
        <f t="shared" ref="Q351:Q376" si="17">IF(SUM(S351,X351)&gt;0,SUM(S351,X351),"")</f>
        <v>3</v>
      </c>
      <c r="R351" s="60"/>
      <c r="S351" s="62">
        <v>3</v>
      </c>
      <c r="T351" s="59"/>
      <c r="U351" s="60"/>
      <c r="V351" s="70"/>
      <c r="W351" s="60"/>
      <c r="X351" s="70"/>
      <c r="Y351" s="59"/>
      <c r="Z351" s="60"/>
      <c r="AA351" s="71">
        <f t="shared" ref="AA351:AA376" si="18">IF(SUM(AC351,AE351)&gt;0,SUM(AC351,AE351),"")</f>
        <v>5</v>
      </c>
      <c r="AB351" s="60"/>
      <c r="AC351" s="55">
        <v>5</v>
      </c>
      <c r="AD351" s="55">
        <v>1</v>
      </c>
      <c r="AE351" s="55"/>
      <c r="AG351" s="3"/>
      <c r="AH351" s="3"/>
      <c r="AI351" s="3"/>
      <c r="AJ351" s="3"/>
    </row>
    <row r="352" spans="1:36" ht="12.75" x14ac:dyDescent="0.2">
      <c r="A352" s="74" t="s">
        <v>314</v>
      </c>
      <c r="B352" s="59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60"/>
      <c r="Q352" s="72">
        <f t="shared" si="17"/>
        <v>3</v>
      </c>
      <c r="R352" s="60"/>
      <c r="S352" s="62">
        <v>3</v>
      </c>
      <c r="T352" s="59"/>
      <c r="U352" s="60"/>
      <c r="V352" s="70"/>
      <c r="W352" s="60"/>
      <c r="X352" s="70"/>
      <c r="Y352" s="59"/>
      <c r="Z352" s="60"/>
      <c r="AA352" s="71">
        <f t="shared" si="18"/>
        <v>5</v>
      </c>
      <c r="AB352" s="60"/>
      <c r="AC352" s="55">
        <v>5</v>
      </c>
      <c r="AD352" s="55">
        <v>1</v>
      </c>
      <c r="AE352" s="55"/>
      <c r="AG352" s="3"/>
      <c r="AH352" s="3"/>
      <c r="AI352" s="3"/>
      <c r="AJ352" s="3"/>
    </row>
    <row r="353" spans="1:36" ht="12.75" x14ac:dyDescent="0.2">
      <c r="A353" s="61" t="s">
        <v>315</v>
      </c>
      <c r="B353" s="59"/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60"/>
      <c r="Q353" s="72" t="str">
        <f t="shared" si="17"/>
        <v/>
      </c>
      <c r="R353" s="60"/>
      <c r="S353" s="62"/>
      <c r="T353" s="59"/>
      <c r="U353" s="60"/>
      <c r="V353" s="70"/>
      <c r="W353" s="60"/>
      <c r="X353" s="70"/>
      <c r="Y353" s="59"/>
      <c r="Z353" s="60"/>
      <c r="AA353" s="71" t="str">
        <f t="shared" si="18"/>
        <v/>
      </c>
      <c r="AB353" s="60"/>
      <c r="AC353" s="55"/>
      <c r="AD353" s="55"/>
      <c r="AE353" s="55"/>
      <c r="AG353" s="3"/>
      <c r="AH353" s="3"/>
      <c r="AI353" s="3"/>
      <c r="AJ353" s="3"/>
    </row>
    <row r="354" spans="1:36" ht="12.75" x14ac:dyDescent="0.2">
      <c r="A354" s="74" t="s">
        <v>316</v>
      </c>
      <c r="B354" s="59"/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60"/>
      <c r="Q354" s="72" t="str">
        <f t="shared" si="17"/>
        <v/>
      </c>
      <c r="R354" s="60"/>
      <c r="S354" s="62"/>
      <c r="T354" s="59"/>
      <c r="U354" s="60"/>
      <c r="V354" s="70"/>
      <c r="W354" s="60"/>
      <c r="X354" s="70"/>
      <c r="Y354" s="59"/>
      <c r="Z354" s="60"/>
      <c r="AA354" s="71" t="str">
        <f t="shared" si="18"/>
        <v/>
      </c>
      <c r="AB354" s="60"/>
      <c r="AC354" s="55"/>
      <c r="AD354" s="55"/>
      <c r="AE354" s="55"/>
      <c r="AG354" s="3"/>
      <c r="AH354" s="3"/>
      <c r="AI354" s="3"/>
      <c r="AJ354" s="3"/>
    </row>
    <row r="355" spans="1:36" ht="12.75" x14ac:dyDescent="0.2">
      <c r="A355" s="74" t="s">
        <v>317</v>
      </c>
      <c r="B355" s="59"/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60"/>
      <c r="Q355" s="72">
        <f t="shared" si="17"/>
        <v>3</v>
      </c>
      <c r="R355" s="60"/>
      <c r="S355" s="62">
        <v>3</v>
      </c>
      <c r="T355" s="59"/>
      <c r="U355" s="60"/>
      <c r="V355" s="70"/>
      <c r="W355" s="60"/>
      <c r="X355" s="70"/>
      <c r="Y355" s="59"/>
      <c r="Z355" s="60"/>
      <c r="AA355" s="71">
        <f t="shared" si="18"/>
        <v>5</v>
      </c>
      <c r="AB355" s="60"/>
      <c r="AC355" s="55">
        <v>5</v>
      </c>
      <c r="AD355" s="55">
        <v>1</v>
      </c>
      <c r="AE355" s="55"/>
      <c r="AG355" s="3"/>
      <c r="AH355" s="3"/>
      <c r="AI355" s="3"/>
      <c r="AJ355" s="3"/>
    </row>
    <row r="356" spans="1:36" ht="12.75" x14ac:dyDescent="0.2">
      <c r="A356" s="74" t="s">
        <v>318</v>
      </c>
      <c r="B356" s="59"/>
      <c r="C356" s="59"/>
      <c r="D356" s="59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60"/>
      <c r="Q356" s="72" t="str">
        <f t="shared" si="17"/>
        <v/>
      </c>
      <c r="R356" s="60"/>
      <c r="S356" s="62"/>
      <c r="T356" s="59"/>
      <c r="U356" s="60"/>
      <c r="V356" s="70"/>
      <c r="W356" s="60"/>
      <c r="X356" s="70"/>
      <c r="Y356" s="59"/>
      <c r="Z356" s="60"/>
      <c r="AA356" s="71" t="str">
        <f t="shared" si="18"/>
        <v/>
      </c>
      <c r="AB356" s="60"/>
      <c r="AC356" s="55"/>
      <c r="AD356" s="55"/>
      <c r="AE356" s="55"/>
      <c r="AG356" s="3"/>
      <c r="AH356" s="3"/>
      <c r="AI356" s="3"/>
      <c r="AJ356" s="3"/>
    </row>
    <row r="357" spans="1:36" ht="12.75" x14ac:dyDescent="0.2">
      <c r="A357" s="74" t="s">
        <v>319</v>
      </c>
      <c r="B357" s="59"/>
      <c r="C357" s="59"/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60"/>
      <c r="Q357" s="72" t="str">
        <f t="shared" si="17"/>
        <v/>
      </c>
      <c r="R357" s="60"/>
      <c r="S357" s="62"/>
      <c r="T357" s="59"/>
      <c r="U357" s="60"/>
      <c r="V357" s="70"/>
      <c r="W357" s="60"/>
      <c r="X357" s="70"/>
      <c r="Y357" s="59"/>
      <c r="Z357" s="60"/>
      <c r="AA357" s="71" t="str">
        <f t="shared" si="18"/>
        <v/>
      </c>
      <c r="AB357" s="60"/>
      <c r="AC357" s="55"/>
      <c r="AD357" s="55"/>
      <c r="AE357" s="55"/>
      <c r="AG357" s="3"/>
      <c r="AH357" s="3"/>
      <c r="AI357" s="3"/>
      <c r="AJ357" s="3"/>
    </row>
    <row r="358" spans="1:36" ht="12.75" x14ac:dyDescent="0.2">
      <c r="A358" s="61" t="s">
        <v>320</v>
      </c>
      <c r="B358" s="59"/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60"/>
      <c r="Q358" s="72" t="str">
        <f t="shared" si="17"/>
        <v/>
      </c>
      <c r="R358" s="60"/>
      <c r="S358" s="62"/>
      <c r="T358" s="59"/>
      <c r="U358" s="60"/>
      <c r="V358" s="70"/>
      <c r="W358" s="60"/>
      <c r="X358" s="70"/>
      <c r="Y358" s="59"/>
      <c r="Z358" s="60"/>
      <c r="AA358" s="71" t="str">
        <f t="shared" si="18"/>
        <v/>
      </c>
      <c r="AB358" s="60"/>
      <c r="AC358" s="55"/>
      <c r="AD358" s="55"/>
      <c r="AE358" s="55"/>
      <c r="AG358" s="3"/>
      <c r="AH358" s="3"/>
      <c r="AI358" s="3"/>
      <c r="AJ358" s="3"/>
    </row>
    <row r="359" spans="1:36" ht="12.75" x14ac:dyDescent="0.2">
      <c r="A359" s="58" t="s">
        <v>321</v>
      </c>
      <c r="B359" s="59"/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60"/>
      <c r="Q359" s="72" t="str">
        <f t="shared" si="17"/>
        <v/>
      </c>
      <c r="R359" s="60"/>
      <c r="S359" s="62"/>
      <c r="T359" s="59"/>
      <c r="U359" s="60"/>
      <c r="V359" s="70"/>
      <c r="W359" s="60"/>
      <c r="X359" s="70"/>
      <c r="Y359" s="59"/>
      <c r="Z359" s="60"/>
      <c r="AA359" s="71" t="str">
        <f t="shared" si="18"/>
        <v/>
      </c>
      <c r="AB359" s="60"/>
      <c r="AC359" s="55"/>
      <c r="AD359" s="55"/>
      <c r="AE359" s="55"/>
      <c r="AG359" s="3"/>
      <c r="AH359" s="3"/>
      <c r="AI359" s="3"/>
      <c r="AJ359" s="3"/>
    </row>
    <row r="360" spans="1:36" ht="12.75" x14ac:dyDescent="0.2">
      <c r="A360" s="58" t="s">
        <v>322</v>
      </c>
      <c r="B360" s="59"/>
      <c r="C360" s="59"/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60"/>
      <c r="Q360" s="72">
        <f t="shared" si="17"/>
        <v>3</v>
      </c>
      <c r="R360" s="60"/>
      <c r="S360" s="62">
        <v>3</v>
      </c>
      <c r="T360" s="59"/>
      <c r="U360" s="60"/>
      <c r="V360" s="70"/>
      <c r="W360" s="60"/>
      <c r="X360" s="70"/>
      <c r="Y360" s="59"/>
      <c r="Z360" s="60"/>
      <c r="AA360" s="71">
        <f t="shared" si="18"/>
        <v>5</v>
      </c>
      <c r="AB360" s="60"/>
      <c r="AC360" s="55">
        <v>5</v>
      </c>
      <c r="AD360" s="55">
        <v>1</v>
      </c>
      <c r="AE360" s="55"/>
      <c r="AG360" s="3"/>
      <c r="AH360" s="3"/>
      <c r="AI360" s="3"/>
      <c r="AJ360" s="3"/>
    </row>
    <row r="361" spans="1:36" ht="12.75" x14ac:dyDescent="0.2">
      <c r="A361" s="58" t="s">
        <v>323</v>
      </c>
      <c r="B361" s="59"/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60"/>
      <c r="Q361" s="72" t="str">
        <f t="shared" si="17"/>
        <v/>
      </c>
      <c r="R361" s="60"/>
      <c r="S361" s="62"/>
      <c r="T361" s="59"/>
      <c r="U361" s="60"/>
      <c r="V361" s="70"/>
      <c r="W361" s="60"/>
      <c r="X361" s="70"/>
      <c r="Y361" s="59"/>
      <c r="Z361" s="60"/>
      <c r="AA361" s="71" t="str">
        <f t="shared" si="18"/>
        <v/>
      </c>
      <c r="AB361" s="60"/>
      <c r="AC361" s="55"/>
      <c r="AD361" s="55"/>
      <c r="AE361" s="55"/>
      <c r="AG361" s="3"/>
      <c r="AH361" s="3"/>
      <c r="AI361" s="3"/>
      <c r="AJ361" s="3"/>
    </row>
    <row r="362" spans="1:36" ht="12.75" x14ac:dyDescent="0.2">
      <c r="A362" s="61" t="s">
        <v>324</v>
      </c>
      <c r="B362" s="59"/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60"/>
      <c r="Q362" s="72" t="str">
        <f t="shared" si="17"/>
        <v/>
      </c>
      <c r="R362" s="60"/>
      <c r="S362" s="62"/>
      <c r="T362" s="59"/>
      <c r="U362" s="60"/>
      <c r="V362" s="70"/>
      <c r="W362" s="60"/>
      <c r="X362" s="70"/>
      <c r="Y362" s="59"/>
      <c r="Z362" s="60"/>
      <c r="AA362" s="71" t="str">
        <f t="shared" si="18"/>
        <v/>
      </c>
      <c r="AB362" s="60"/>
      <c r="AC362" s="55"/>
      <c r="AD362" s="55"/>
      <c r="AE362" s="55"/>
      <c r="AG362" s="3"/>
      <c r="AH362" s="3"/>
      <c r="AI362" s="3"/>
      <c r="AJ362" s="3"/>
    </row>
    <row r="363" spans="1:36" ht="12.75" x14ac:dyDescent="0.2">
      <c r="A363" s="61" t="s">
        <v>325</v>
      </c>
      <c r="B363" s="59"/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60"/>
      <c r="Q363" s="72" t="str">
        <f t="shared" si="17"/>
        <v/>
      </c>
      <c r="R363" s="60"/>
      <c r="S363" s="62"/>
      <c r="T363" s="59"/>
      <c r="U363" s="60"/>
      <c r="V363" s="70"/>
      <c r="W363" s="60"/>
      <c r="X363" s="70"/>
      <c r="Y363" s="59"/>
      <c r="Z363" s="60"/>
      <c r="AA363" s="71" t="str">
        <f t="shared" si="18"/>
        <v/>
      </c>
      <c r="AB363" s="60"/>
      <c r="AC363" s="55"/>
      <c r="AD363" s="55"/>
      <c r="AE363" s="55"/>
      <c r="AG363" s="3"/>
      <c r="AH363" s="3"/>
      <c r="AI363" s="3"/>
      <c r="AJ363" s="3"/>
    </row>
    <row r="364" spans="1:36" ht="12.75" x14ac:dyDescent="0.2">
      <c r="A364" s="74" t="s">
        <v>326</v>
      </c>
      <c r="B364" s="59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60"/>
      <c r="Q364" s="72" t="str">
        <f t="shared" si="17"/>
        <v/>
      </c>
      <c r="R364" s="60"/>
      <c r="S364" s="62"/>
      <c r="T364" s="59"/>
      <c r="U364" s="60"/>
      <c r="V364" s="70"/>
      <c r="W364" s="60"/>
      <c r="X364" s="70"/>
      <c r="Y364" s="59"/>
      <c r="Z364" s="60"/>
      <c r="AA364" s="71" t="str">
        <f t="shared" si="18"/>
        <v/>
      </c>
      <c r="AB364" s="60"/>
      <c r="AC364" s="55"/>
      <c r="AD364" s="55"/>
      <c r="AE364" s="55"/>
      <c r="AG364" s="3"/>
      <c r="AH364" s="3"/>
      <c r="AI364" s="3"/>
      <c r="AJ364" s="3"/>
    </row>
    <row r="365" spans="1:36" ht="12.75" x14ac:dyDescent="0.2">
      <c r="A365" s="74" t="s">
        <v>314</v>
      </c>
      <c r="B365" s="59"/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60"/>
      <c r="Q365" s="72" t="str">
        <f t="shared" si="17"/>
        <v/>
      </c>
      <c r="R365" s="60"/>
      <c r="S365" s="62"/>
      <c r="T365" s="59"/>
      <c r="U365" s="60"/>
      <c r="V365" s="70"/>
      <c r="W365" s="60"/>
      <c r="X365" s="70"/>
      <c r="Y365" s="59"/>
      <c r="Z365" s="60"/>
      <c r="AA365" s="71" t="str">
        <f t="shared" si="18"/>
        <v/>
      </c>
      <c r="AB365" s="60"/>
      <c r="AC365" s="55"/>
      <c r="AD365" s="55"/>
      <c r="AE365" s="55"/>
      <c r="AG365" s="3"/>
      <c r="AH365" s="3"/>
      <c r="AI365" s="3"/>
      <c r="AJ365" s="3"/>
    </row>
    <row r="366" spans="1:36" ht="12.75" x14ac:dyDescent="0.2">
      <c r="A366" s="61" t="s">
        <v>315</v>
      </c>
      <c r="B366" s="59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60"/>
      <c r="Q366" s="72" t="str">
        <f t="shared" si="17"/>
        <v/>
      </c>
      <c r="R366" s="60"/>
      <c r="S366" s="62"/>
      <c r="T366" s="59"/>
      <c r="U366" s="60"/>
      <c r="V366" s="70"/>
      <c r="W366" s="60"/>
      <c r="X366" s="70"/>
      <c r="Y366" s="59"/>
      <c r="Z366" s="60"/>
      <c r="AA366" s="71" t="str">
        <f t="shared" si="18"/>
        <v/>
      </c>
      <c r="AB366" s="60"/>
      <c r="AC366" s="55"/>
      <c r="AD366" s="55"/>
      <c r="AE366" s="55"/>
      <c r="AG366" s="3"/>
      <c r="AH366" s="3"/>
      <c r="AI366" s="3"/>
      <c r="AJ366" s="3"/>
    </row>
    <row r="367" spans="1:36" ht="12.75" x14ac:dyDescent="0.2">
      <c r="A367" s="74" t="s">
        <v>327</v>
      </c>
      <c r="B367" s="59"/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60"/>
      <c r="Q367" s="72" t="str">
        <f t="shared" si="17"/>
        <v/>
      </c>
      <c r="R367" s="60"/>
      <c r="S367" s="62"/>
      <c r="T367" s="59"/>
      <c r="U367" s="60"/>
      <c r="V367" s="70"/>
      <c r="W367" s="60"/>
      <c r="X367" s="70"/>
      <c r="Y367" s="59"/>
      <c r="Z367" s="60"/>
      <c r="AA367" s="71" t="str">
        <f t="shared" si="18"/>
        <v/>
      </c>
      <c r="AB367" s="60"/>
      <c r="AC367" s="55"/>
      <c r="AD367" s="55"/>
      <c r="AE367" s="55"/>
      <c r="AG367" s="3"/>
      <c r="AH367" s="3"/>
      <c r="AI367" s="3"/>
      <c r="AJ367" s="3"/>
    </row>
    <row r="368" spans="1:36" ht="12.75" x14ac:dyDescent="0.2">
      <c r="A368" s="74" t="s">
        <v>317</v>
      </c>
      <c r="B368" s="59"/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60"/>
      <c r="Q368" s="72" t="str">
        <f t="shared" si="17"/>
        <v/>
      </c>
      <c r="R368" s="60"/>
      <c r="S368" s="62"/>
      <c r="T368" s="59"/>
      <c r="U368" s="60"/>
      <c r="V368" s="70"/>
      <c r="W368" s="60"/>
      <c r="X368" s="70"/>
      <c r="Y368" s="59"/>
      <c r="Z368" s="60"/>
      <c r="AA368" s="71" t="str">
        <f t="shared" si="18"/>
        <v/>
      </c>
      <c r="AB368" s="60"/>
      <c r="AC368" s="55"/>
      <c r="AD368" s="55"/>
      <c r="AE368" s="55"/>
      <c r="AG368" s="3"/>
      <c r="AH368" s="3"/>
      <c r="AI368" s="3"/>
      <c r="AJ368" s="3"/>
    </row>
    <row r="369" spans="1:36" ht="12.75" x14ac:dyDescent="0.2">
      <c r="A369" s="74" t="s">
        <v>328</v>
      </c>
      <c r="B369" s="59"/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60"/>
      <c r="Q369" s="72" t="str">
        <f t="shared" si="17"/>
        <v/>
      </c>
      <c r="R369" s="60"/>
      <c r="S369" s="62"/>
      <c r="T369" s="59"/>
      <c r="U369" s="60"/>
      <c r="V369" s="70"/>
      <c r="W369" s="60"/>
      <c r="X369" s="70"/>
      <c r="Y369" s="59"/>
      <c r="Z369" s="60"/>
      <c r="AA369" s="71" t="str">
        <f t="shared" si="18"/>
        <v/>
      </c>
      <c r="AB369" s="60"/>
      <c r="AC369" s="55"/>
      <c r="AD369" s="55"/>
      <c r="AE369" s="55"/>
      <c r="AG369" s="3"/>
      <c r="AH369" s="3"/>
      <c r="AI369" s="3"/>
      <c r="AJ369" s="3"/>
    </row>
    <row r="370" spans="1:36" ht="12.75" x14ac:dyDescent="0.2">
      <c r="A370" s="74" t="s">
        <v>319</v>
      </c>
      <c r="B370" s="59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60"/>
      <c r="Q370" s="72" t="str">
        <f t="shared" si="17"/>
        <v/>
      </c>
      <c r="R370" s="60"/>
      <c r="S370" s="62"/>
      <c r="T370" s="59"/>
      <c r="U370" s="60"/>
      <c r="V370" s="70"/>
      <c r="W370" s="60"/>
      <c r="X370" s="70"/>
      <c r="Y370" s="59"/>
      <c r="Z370" s="60"/>
      <c r="AA370" s="71" t="str">
        <f t="shared" si="18"/>
        <v/>
      </c>
      <c r="AB370" s="60"/>
      <c r="AC370" s="55"/>
      <c r="AD370" s="55"/>
      <c r="AE370" s="55"/>
      <c r="AG370" s="15"/>
      <c r="AH370" s="15"/>
      <c r="AI370" s="15"/>
      <c r="AJ370" s="15"/>
    </row>
    <row r="371" spans="1:36" ht="12.75" x14ac:dyDescent="0.2">
      <c r="A371" s="61" t="s">
        <v>320</v>
      </c>
      <c r="B371" s="59"/>
      <c r="C371" s="59"/>
      <c r="D371" s="59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60"/>
      <c r="Q371" s="72" t="str">
        <f t="shared" si="17"/>
        <v/>
      </c>
      <c r="R371" s="60"/>
      <c r="S371" s="62"/>
      <c r="T371" s="59"/>
      <c r="U371" s="60"/>
      <c r="V371" s="70"/>
      <c r="W371" s="60"/>
      <c r="X371" s="70"/>
      <c r="Y371" s="59"/>
      <c r="Z371" s="60"/>
      <c r="AA371" s="71" t="str">
        <f t="shared" si="18"/>
        <v/>
      </c>
      <c r="AB371" s="60"/>
      <c r="AC371" s="55"/>
      <c r="AD371" s="55"/>
      <c r="AE371" s="55"/>
      <c r="AG371" s="3"/>
      <c r="AH371" s="3"/>
      <c r="AI371" s="3"/>
      <c r="AJ371" s="3"/>
    </row>
    <row r="372" spans="1:36" ht="12.75" x14ac:dyDescent="0.2">
      <c r="A372" s="58" t="s">
        <v>329</v>
      </c>
      <c r="B372" s="59"/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60"/>
      <c r="Q372" s="72" t="str">
        <f t="shared" si="17"/>
        <v/>
      </c>
      <c r="R372" s="60"/>
      <c r="S372" s="62"/>
      <c r="T372" s="59"/>
      <c r="U372" s="60"/>
      <c r="V372" s="70"/>
      <c r="W372" s="60"/>
      <c r="X372" s="70"/>
      <c r="Y372" s="59"/>
      <c r="Z372" s="60"/>
      <c r="AA372" s="71" t="str">
        <f t="shared" si="18"/>
        <v/>
      </c>
      <c r="AB372" s="60"/>
      <c r="AC372" s="55"/>
      <c r="AD372" s="55"/>
      <c r="AE372" s="55"/>
      <c r="AG372" s="3"/>
      <c r="AH372" s="3"/>
      <c r="AI372" s="3"/>
      <c r="AJ372" s="3"/>
    </row>
    <row r="373" spans="1:36" ht="12.75" x14ac:dyDescent="0.2">
      <c r="A373" s="58" t="s">
        <v>322</v>
      </c>
      <c r="B373" s="59"/>
      <c r="C373" s="59"/>
      <c r="D373" s="59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60"/>
      <c r="Q373" s="72" t="str">
        <f t="shared" si="17"/>
        <v/>
      </c>
      <c r="R373" s="60"/>
      <c r="S373" s="62"/>
      <c r="T373" s="59"/>
      <c r="U373" s="60"/>
      <c r="V373" s="70"/>
      <c r="W373" s="60"/>
      <c r="X373" s="70"/>
      <c r="Y373" s="59"/>
      <c r="Z373" s="60"/>
      <c r="AA373" s="71" t="str">
        <f t="shared" si="18"/>
        <v/>
      </c>
      <c r="AB373" s="60"/>
      <c r="AC373" s="55"/>
      <c r="AD373" s="55"/>
      <c r="AE373" s="55"/>
      <c r="AG373" s="3"/>
      <c r="AH373" s="3"/>
      <c r="AI373" s="3"/>
      <c r="AJ373" s="3"/>
    </row>
    <row r="374" spans="1:36" ht="12.75" x14ac:dyDescent="0.2">
      <c r="A374" s="58" t="s">
        <v>323</v>
      </c>
      <c r="B374" s="59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60"/>
      <c r="Q374" s="72" t="str">
        <f t="shared" si="17"/>
        <v/>
      </c>
      <c r="R374" s="60"/>
      <c r="S374" s="62"/>
      <c r="T374" s="59"/>
      <c r="U374" s="60"/>
      <c r="V374" s="70"/>
      <c r="W374" s="60"/>
      <c r="X374" s="70"/>
      <c r="Y374" s="59"/>
      <c r="Z374" s="60"/>
      <c r="AA374" s="71" t="str">
        <f t="shared" si="18"/>
        <v/>
      </c>
      <c r="AB374" s="60"/>
      <c r="AC374" s="55"/>
      <c r="AD374" s="55"/>
      <c r="AE374" s="55"/>
      <c r="AG374" s="3"/>
      <c r="AH374" s="3"/>
      <c r="AI374" s="3"/>
      <c r="AJ374" s="3"/>
    </row>
    <row r="375" spans="1:36" ht="12.75" x14ac:dyDescent="0.2">
      <c r="A375" s="61" t="s">
        <v>324</v>
      </c>
      <c r="B375" s="59"/>
      <c r="C375" s="59"/>
      <c r="D375" s="59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60"/>
      <c r="Q375" s="72" t="str">
        <f t="shared" si="17"/>
        <v/>
      </c>
      <c r="R375" s="60"/>
      <c r="S375" s="62"/>
      <c r="T375" s="59"/>
      <c r="U375" s="60"/>
      <c r="V375" s="70"/>
      <c r="W375" s="60"/>
      <c r="X375" s="70"/>
      <c r="Y375" s="59"/>
      <c r="Z375" s="60"/>
      <c r="AA375" s="71" t="str">
        <f t="shared" si="18"/>
        <v/>
      </c>
      <c r="AB375" s="60"/>
      <c r="AC375" s="55"/>
      <c r="AD375" s="55"/>
      <c r="AE375" s="55"/>
      <c r="AG375" s="3"/>
      <c r="AH375" s="3"/>
      <c r="AI375" s="3"/>
      <c r="AJ375" s="3"/>
    </row>
    <row r="376" spans="1:36" ht="12.75" x14ac:dyDescent="0.2">
      <c r="A376" s="61" t="s">
        <v>325</v>
      </c>
      <c r="B376" s="59"/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60"/>
      <c r="Q376" s="72" t="str">
        <f t="shared" si="17"/>
        <v/>
      </c>
      <c r="R376" s="60"/>
      <c r="S376" s="62"/>
      <c r="T376" s="59"/>
      <c r="U376" s="60"/>
      <c r="V376" s="70"/>
      <c r="W376" s="60"/>
      <c r="X376" s="70"/>
      <c r="Y376" s="59"/>
      <c r="Z376" s="60"/>
      <c r="AA376" s="71" t="str">
        <f t="shared" si="18"/>
        <v/>
      </c>
      <c r="AB376" s="60"/>
      <c r="AC376" s="55"/>
      <c r="AD376" s="55"/>
      <c r="AE376" s="55"/>
      <c r="AG376" s="3"/>
      <c r="AH376" s="3"/>
      <c r="AI376" s="3"/>
      <c r="AJ376" s="3"/>
    </row>
    <row r="377" spans="1:36" ht="12.75" x14ac:dyDescent="0.2">
      <c r="A377" s="6"/>
      <c r="B377" s="134"/>
      <c r="C377" s="77"/>
      <c r="D377" s="77"/>
      <c r="E377" s="77"/>
      <c r="F377" s="77"/>
      <c r="G377" s="77"/>
      <c r="H377" s="77"/>
      <c r="I377" s="77"/>
      <c r="J377" s="77"/>
      <c r="K377" s="77"/>
      <c r="L377" s="45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G377" s="3"/>
      <c r="AH377" s="3"/>
      <c r="AI377" s="3"/>
      <c r="AJ377" s="3"/>
    </row>
    <row r="378" spans="1:36" ht="12.75" x14ac:dyDescent="0.2">
      <c r="A378" s="133" t="s">
        <v>198</v>
      </c>
      <c r="B378" s="64" t="s">
        <v>330</v>
      </c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6"/>
      <c r="R378" s="61" t="s">
        <v>310</v>
      </c>
      <c r="S378" s="59"/>
      <c r="T378" s="59"/>
      <c r="U378" s="59"/>
      <c r="V378" s="59"/>
      <c r="W378" s="59"/>
      <c r="X378" s="59"/>
      <c r="Y378" s="59"/>
      <c r="Z378" s="60"/>
      <c r="AA378" s="61" t="s">
        <v>311</v>
      </c>
      <c r="AB378" s="59"/>
      <c r="AC378" s="59"/>
      <c r="AD378" s="59"/>
      <c r="AE378" s="60"/>
      <c r="AG378" s="3"/>
      <c r="AH378" s="3"/>
      <c r="AI378" s="3"/>
      <c r="AJ378" s="3"/>
    </row>
    <row r="379" spans="1:36" ht="38.25" x14ac:dyDescent="0.2">
      <c r="A379" s="77"/>
      <c r="B379" s="67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9"/>
      <c r="R379" s="94" t="s">
        <v>97</v>
      </c>
      <c r="S379" s="60"/>
      <c r="T379" s="94" t="s">
        <v>331</v>
      </c>
      <c r="U379" s="59"/>
      <c r="V379" s="59"/>
      <c r="W379" s="60"/>
      <c r="X379" s="94" t="s">
        <v>332</v>
      </c>
      <c r="Y379" s="59"/>
      <c r="Z379" s="60"/>
      <c r="AA379" s="94" t="s">
        <v>97</v>
      </c>
      <c r="AB379" s="60"/>
      <c r="AC379" s="94" t="s">
        <v>331</v>
      </c>
      <c r="AD379" s="60"/>
      <c r="AE379" s="21" t="s">
        <v>332</v>
      </c>
      <c r="AG379" s="3"/>
      <c r="AH379" s="3"/>
      <c r="AI379" s="3"/>
      <c r="AJ379" s="3"/>
    </row>
    <row r="380" spans="1:36" ht="34.5" customHeight="1" x14ac:dyDescent="0.2">
      <c r="A380" s="61" t="s">
        <v>333</v>
      </c>
      <c r="B380" s="59"/>
      <c r="C380" s="59"/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60"/>
      <c r="R380" s="62"/>
      <c r="S380" s="60"/>
      <c r="T380" s="62"/>
      <c r="U380" s="59"/>
      <c r="V380" s="59"/>
      <c r="W380" s="60"/>
      <c r="X380" s="63"/>
      <c r="Y380" s="59"/>
      <c r="Z380" s="60"/>
      <c r="AA380" s="63"/>
      <c r="AB380" s="60"/>
      <c r="AC380" s="63"/>
      <c r="AD380" s="60"/>
      <c r="AE380" s="37"/>
      <c r="AG380" s="3"/>
      <c r="AH380" s="3"/>
      <c r="AI380" s="3"/>
      <c r="AJ380" s="3"/>
    </row>
    <row r="381" spans="1:36" ht="12.75" x14ac:dyDescent="0.2">
      <c r="A381" s="61" t="s">
        <v>223</v>
      </c>
      <c r="B381" s="59"/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60"/>
      <c r="R381" s="62"/>
      <c r="S381" s="60"/>
      <c r="T381" s="62"/>
      <c r="U381" s="59"/>
      <c r="V381" s="59"/>
      <c r="W381" s="60"/>
      <c r="X381" s="63"/>
      <c r="Y381" s="59"/>
      <c r="Z381" s="60"/>
      <c r="AA381" s="63"/>
      <c r="AB381" s="60"/>
      <c r="AC381" s="63"/>
      <c r="AD381" s="60"/>
      <c r="AE381" s="37"/>
      <c r="AG381" s="3"/>
      <c r="AH381" s="3"/>
      <c r="AI381" s="3"/>
      <c r="AJ381" s="3"/>
    </row>
    <row r="382" spans="1:36" ht="12.75" x14ac:dyDescent="0.2">
      <c r="A382" s="58" t="s">
        <v>334</v>
      </c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60"/>
      <c r="R382" s="62"/>
      <c r="S382" s="60"/>
      <c r="T382" s="62"/>
      <c r="U382" s="59"/>
      <c r="V382" s="59"/>
      <c r="W382" s="60"/>
      <c r="X382" s="63"/>
      <c r="Y382" s="59"/>
      <c r="Z382" s="60"/>
      <c r="AA382" s="63"/>
      <c r="AB382" s="60"/>
      <c r="AC382" s="63"/>
      <c r="AD382" s="60"/>
      <c r="AE382" s="37"/>
      <c r="AG382" s="3"/>
      <c r="AH382" s="3"/>
      <c r="AI382" s="3"/>
      <c r="AJ382" s="3"/>
    </row>
    <row r="383" spans="1:36" ht="12.75" x14ac:dyDescent="0.2">
      <c r="A383" s="58" t="s">
        <v>335</v>
      </c>
      <c r="B383" s="59"/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60"/>
      <c r="R383" s="62"/>
      <c r="S383" s="60"/>
      <c r="T383" s="62"/>
      <c r="U383" s="59"/>
      <c r="V383" s="59"/>
      <c r="W383" s="60"/>
      <c r="X383" s="63"/>
      <c r="Y383" s="59"/>
      <c r="Z383" s="60"/>
      <c r="AA383" s="63"/>
      <c r="AB383" s="60"/>
      <c r="AC383" s="63"/>
      <c r="AD383" s="60"/>
      <c r="AE383" s="37"/>
      <c r="AG383" s="3"/>
      <c r="AH383" s="3"/>
      <c r="AI383" s="3"/>
      <c r="AJ383" s="3"/>
    </row>
    <row r="384" spans="1:36" ht="12.75" x14ac:dyDescent="0.2">
      <c r="A384" s="58" t="s">
        <v>336</v>
      </c>
      <c r="B384" s="59"/>
      <c r="C384" s="59"/>
      <c r="D384" s="59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60"/>
      <c r="R384" s="62"/>
      <c r="S384" s="60"/>
      <c r="T384" s="62"/>
      <c r="U384" s="59"/>
      <c r="V384" s="59"/>
      <c r="W384" s="60"/>
      <c r="X384" s="63"/>
      <c r="Y384" s="59"/>
      <c r="Z384" s="60"/>
      <c r="AA384" s="63"/>
      <c r="AB384" s="60"/>
      <c r="AC384" s="63"/>
      <c r="AD384" s="60"/>
      <c r="AE384" s="56"/>
      <c r="AG384" s="15"/>
      <c r="AH384" s="15"/>
      <c r="AI384" s="15"/>
      <c r="AJ384" s="15"/>
    </row>
    <row r="385" spans="1:36" ht="12.75" x14ac:dyDescent="0.2">
      <c r="A385" s="58" t="s">
        <v>337</v>
      </c>
      <c r="B385" s="59"/>
      <c r="C385" s="59"/>
      <c r="D385" s="59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60"/>
      <c r="R385" s="62"/>
      <c r="S385" s="60"/>
      <c r="T385" s="62"/>
      <c r="U385" s="59"/>
      <c r="V385" s="59"/>
      <c r="W385" s="60"/>
      <c r="X385" s="63"/>
      <c r="Y385" s="59"/>
      <c r="Z385" s="60"/>
      <c r="AA385" s="63"/>
      <c r="AB385" s="60"/>
      <c r="AC385" s="63"/>
      <c r="AD385" s="60"/>
      <c r="AE385" s="37"/>
      <c r="AG385" s="3"/>
      <c r="AH385" s="3"/>
      <c r="AI385" s="3"/>
      <c r="AJ385" s="3"/>
    </row>
    <row r="386" spans="1:36" ht="12.75" x14ac:dyDescent="0.2">
      <c r="A386" s="58" t="s">
        <v>324</v>
      </c>
      <c r="B386" s="59"/>
      <c r="C386" s="59"/>
      <c r="D386" s="59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60"/>
      <c r="R386" s="62"/>
      <c r="S386" s="60"/>
      <c r="T386" s="62"/>
      <c r="U386" s="59"/>
      <c r="V386" s="59"/>
      <c r="W386" s="60"/>
      <c r="X386" s="63"/>
      <c r="Y386" s="59"/>
      <c r="Z386" s="60"/>
      <c r="AA386" s="63"/>
      <c r="AB386" s="60"/>
      <c r="AC386" s="63"/>
      <c r="AD386" s="60"/>
      <c r="AE386" s="37"/>
      <c r="AG386" s="3"/>
      <c r="AH386" s="3"/>
      <c r="AI386" s="3"/>
      <c r="AJ386" s="3"/>
    </row>
    <row r="387" spans="1:36" ht="12.75" x14ac:dyDescent="0.2">
      <c r="A387" s="58" t="s">
        <v>325</v>
      </c>
      <c r="B387" s="59"/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60"/>
      <c r="R387" s="62"/>
      <c r="S387" s="60"/>
      <c r="T387" s="62"/>
      <c r="U387" s="59"/>
      <c r="V387" s="59"/>
      <c r="W387" s="60"/>
      <c r="X387" s="63"/>
      <c r="Y387" s="59"/>
      <c r="Z387" s="60"/>
      <c r="AA387" s="63"/>
      <c r="AB387" s="60"/>
      <c r="AC387" s="63"/>
      <c r="AD387" s="60"/>
      <c r="AE387" s="37"/>
      <c r="AG387" s="3"/>
      <c r="AH387" s="3"/>
      <c r="AI387" s="3"/>
      <c r="AJ387" s="3"/>
    </row>
    <row r="388" spans="1:36" ht="12.75" x14ac:dyDescent="0.2">
      <c r="A388" s="41"/>
      <c r="B388" s="2"/>
      <c r="C388" s="2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G388" s="3"/>
      <c r="AH388" s="3"/>
      <c r="AI388" s="3"/>
      <c r="AJ388" s="3"/>
    </row>
    <row r="389" spans="1:36" ht="12.75" x14ac:dyDescent="0.2">
      <c r="A389" s="41"/>
      <c r="B389" s="2"/>
      <c r="C389" s="2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G389" s="3"/>
      <c r="AH389" s="3"/>
      <c r="AI389" s="3"/>
      <c r="AJ389" s="3"/>
    </row>
    <row r="390" spans="1:36" ht="12.75" x14ac:dyDescent="0.2">
      <c r="A390" s="41"/>
      <c r="B390" s="2"/>
      <c r="C390" s="2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G390" s="3"/>
      <c r="AH390" s="3"/>
      <c r="AI390" s="3"/>
      <c r="AJ390" s="3"/>
    </row>
    <row r="391" spans="1:36" ht="12.75" x14ac:dyDescent="0.2">
      <c r="A391" s="41"/>
      <c r="B391" s="2"/>
      <c r="C391" s="2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G391" s="3"/>
      <c r="AH391" s="3"/>
      <c r="AI391" s="3"/>
      <c r="AJ391" s="3"/>
    </row>
    <row r="392" spans="1:36" ht="12.75" x14ac:dyDescent="0.2">
      <c r="A392" s="41"/>
      <c r="B392" s="2"/>
      <c r="C392" s="2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G392" s="3"/>
      <c r="AH392" s="3"/>
      <c r="AI392" s="3"/>
      <c r="AJ392" s="3"/>
    </row>
    <row r="393" spans="1:36" ht="12.75" x14ac:dyDescent="0.2">
      <c r="A393" s="41"/>
      <c r="B393" s="2"/>
      <c r="C393" s="2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G393" s="3"/>
      <c r="AH393" s="3"/>
      <c r="AI393" s="3"/>
      <c r="AJ393" s="3"/>
    </row>
    <row r="394" spans="1:36" ht="12.75" x14ac:dyDescent="0.2">
      <c r="A394" s="41"/>
      <c r="B394" s="2"/>
      <c r="C394" s="2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G394" s="3"/>
      <c r="AH394" s="3"/>
      <c r="AI394" s="3"/>
      <c r="AJ394" s="3"/>
    </row>
    <row r="395" spans="1:36" ht="12.75" x14ac:dyDescent="0.2">
      <c r="A395" s="41"/>
      <c r="B395" s="2"/>
      <c r="C395" s="2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G395" s="3"/>
      <c r="AH395" s="3"/>
      <c r="AI395" s="3"/>
      <c r="AJ395" s="3"/>
    </row>
    <row r="396" spans="1:36" ht="12.75" x14ac:dyDescent="0.2">
      <c r="A396" s="41"/>
      <c r="B396" s="2"/>
      <c r="C396" s="2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G396" s="3"/>
      <c r="AH396" s="3"/>
      <c r="AI396" s="3"/>
      <c r="AJ396" s="3"/>
    </row>
    <row r="397" spans="1:36" ht="12.75" x14ac:dyDescent="0.2">
      <c r="A397" s="41"/>
      <c r="B397" s="2"/>
      <c r="C397" s="2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G397" s="3"/>
      <c r="AH397" s="3"/>
      <c r="AI397" s="3"/>
      <c r="AJ397" s="3"/>
    </row>
    <row r="398" spans="1:36" ht="12.75" x14ac:dyDescent="0.2">
      <c r="A398" s="41"/>
      <c r="B398" s="2"/>
      <c r="C398" s="2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G398" s="3"/>
      <c r="AH398" s="3"/>
      <c r="AI398" s="3"/>
      <c r="AJ398" s="3"/>
    </row>
    <row r="399" spans="1:36" ht="12.75" x14ac:dyDescent="0.2">
      <c r="A399" s="41"/>
      <c r="B399" s="2"/>
      <c r="C399" s="2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G399" s="3"/>
      <c r="AH399" s="3"/>
      <c r="AI399" s="3"/>
      <c r="AJ399" s="3"/>
    </row>
    <row r="400" spans="1:36" ht="12.75" x14ac:dyDescent="0.2">
      <c r="A400" s="41"/>
      <c r="B400" s="2"/>
      <c r="C400" s="2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G400" s="3"/>
      <c r="AH400" s="3"/>
      <c r="AI400" s="3"/>
      <c r="AJ400" s="3"/>
    </row>
  </sheetData>
  <sheetProtection password="A0A7" sheet="1" objects="1" scenarios="1" formatColumns="0" formatRows="0"/>
  <protectedRanges>
    <protectedRange sqref="R380:AE387" name="Диапазон41"/>
    <protectedRange sqref="AC351:AE376" name="Диапазон40"/>
    <protectedRange sqref="S351:Z376" name="Диапазон39"/>
    <protectedRange sqref="N259:AE267" name="Диапазон28"/>
    <protectedRange sqref="L247:AE254" name="Диапазон27"/>
    <protectedRange sqref="T235:AE243" name="Диапазон26"/>
    <protectedRange sqref="C226:AE228" name="Диапазон25"/>
    <protectedRange sqref="C219:AE224" name="Диапазон24"/>
    <protectedRange sqref="C205:AE213" name="Диапазон23"/>
    <protectedRange sqref="AE84:AE85" name="Диапазон15"/>
    <protectedRange sqref="Q81:V81" name="Диапазон14"/>
    <protectedRange sqref="Q78:V78" name="Диапазон13"/>
    <protectedRange sqref="AD72:AD75" name="Диапазон12"/>
    <protectedRange sqref="O61:AE69" name="Диапазон11"/>
    <protectedRange sqref="C57" name="Диапазон10"/>
    <protectedRange sqref="AA51:AE57" name="Диапазон9"/>
    <protectedRange sqref="AD40:AE47" name="Диапазон8"/>
    <protectedRange sqref="AE36" name="Диапазон7"/>
    <protectedRange sqref="C34" name="Диапазон6"/>
    <protectedRange sqref="AE25:AE34" name="Диапазон5"/>
    <protectedRange sqref="C22" name="Диапазон4"/>
    <protectedRange sqref="AE13:AE22" name="Диапазон3"/>
    <protectedRange sqref="C5:AE8" name="Диапазон2"/>
    <protectedRange sqref="J1:AE2" name="Диапазон1"/>
    <protectedRange sqref="N90:AE100" name="Диапазон16"/>
    <protectedRange sqref="AE102:AE112" name="Диапазон17"/>
    <protectedRange sqref="Q113" name="Диапазон18"/>
    <protectedRange sqref="E119:AE127" name="Диапазон19"/>
    <protectedRange sqref="E129:AE134" name="Диапазон20"/>
    <protectedRange sqref="E136:AE138" name="Диапазон21"/>
    <protectedRange sqref="L145:AE193" name="Диапазон22"/>
    <protectedRange sqref="K275:AE276" name="Диапазон29"/>
    <protectedRange sqref="K279:AE280" name="Диапазон30"/>
    <protectedRange sqref="AE283:AE290" name="Диапазон31"/>
    <protectedRange sqref="S296:AE302" name="Диапазон32"/>
    <protectedRange sqref="AE304" name="Диапазон33"/>
    <protectedRange sqref="R308:AA314" name="Диапазон34"/>
    <protectedRange sqref="C319:AE324" name="Диапазон35"/>
    <protectedRange sqref="C326:AE331" name="Диапазон36"/>
    <protectedRange sqref="C333:AE338" name="Диапазон37"/>
    <protectedRange sqref="AE341:AE345" name="Диапазон38"/>
  </protectedRanges>
  <mergeCells count="1661">
    <mergeCell ref="A349:A350"/>
    <mergeCell ref="B377:K377"/>
    <mergeCell ref="A378:A379"/>
    <mergeCell ref="B347:AE347"/>
    <mergeCell ref="C322:V322"/>
    <mergeCell ref="C323:V323"/>
    <mergeCell ref="C324:V324"/>
    <mergeCell ref="AA385:AB385"/>
    <mergeCell ref="AA386:AB386"/>
    <mergeCell ref="AA387:AB387"/>
    <mergeCell ref="AC385:AD385"/>
    <mergeCell ref="AC386:AD386"/>
    <mergeCell ref="AC387:AD387"/>
    <mergeCell ref="A384:Q384"/>
    <mergeCell ref="R384:S384"/>
    <mergeCell ref="T384:W384"/>
    <mergeCell ref="X384:Z384"/>
    <mergeCell ref="AA384:AB384"/>
    <mergeCell ref="AC384:AD384"/>
    <mergeCell ref="AA362:AB362"/>
    <mergeCell ref="AA363:AB363"/>
    <mergeCell ref="AA364:AB364"/>
    <mergeCell ref="AA365:AB365"/>
    <mergeCell ref="C337:V337"/>
    <mergeCell ref="C338:V338"/>
    <mergeCell ref="AA350:AB350"/>
    <mergeCell ref="AA349:AE349"/>
    <mergeCell ref="X350:Z350"/>
    <mergeCell ref="V350:W350"/>
    <mergeCell ref="S350:U350"/>
    <mergeCell ref="AD77:AE77"/>
    <mergeCell ref="AD78:AE78"/>
    <mergeCell ref="AD81:AE81"/>
    <mergeCell ref="Q68:AE68"/>
    <mergeCell ref="Q69:AE69"/>
    <mergeCell ref="Q67:AE67"/>
    <mergeCell ref="B316:AE316"/>
    <mergeCell ref="AB317:AE317"/>
    <mergeCell ref="W317:AA317"/>
    <mergeCell ref="C317:V317"/>
    <mergeCell ref="C334:V334"/>
    <mergeCell ref="C335:V335"/>
    <mergeCell ref="AB333:AE333"/>
    <mergeCell ref="R118:U118"/>
    <mergeCell ref="E121:H121"/>
    <mergeCell ref="E122:H122"/>
    <mergeCell ref="E123:H123"/>
    <mergeCell ref="P97:S97"/>
    <mergeCell ref="P98:S98"/>
    <mergeCell ref="P90:S90"/>
    <mergeCell ref="P91:S91"/>
    <mergeCell ref="P92:S92"/>
    <mergeCell ref="W323:AA323"/>
    <mergeCell ref="W322:AA322"/>
    <mergeCell ref="W324:AA324"/>
    <mergeCell ref="W326:AA326"/>
    <mergeCell ref="AB324:AE324"/>
    <mergeCell ref="AB323:AE323"/>
    <mergeCell ref="AB322:AE322"/>
    <mergeCell ref="AB321:AE321"/>
    <mergeCell ref="W327:AA327"/>
    <mergeCell ref="W328:AA328"/>
    <mergeCell ref="I135:M135"/>
    <mergeCell ref="N133:Q133"/>
    <mergeCell ref="R119:U119"/>
    <mergeCell ref="N97:O97"/>
    <mergeCell ref="N98:O98"/>
    <mergeCell ref="N99:O99"/>
    <mergeCell ref="N100:O100"/>
    <mergeCell ref="N118:Q118"/>
    <mergeCell ref="N126:Q126"/>
    <mergeCell ref="W333:AA333"/>
    <mergeCell ref="W334:AA334"/>
    <mergeCell ref="W335:AA335"/>
    <mergeCell ref="W336:AA336"/>
    <mergeCell ref="W337:AA337"/>
    <mergeCell ref="W338:AA338"/>
    <mergeCell ref="AC90:AE90"/>
    <mergeCell ref="AC92:AE92"/>
    <mergeCell ref="AC91:AE91"/>
    <mergeCell ref="AC93:AE93"/>
    <mergeCell ref="AB331:AE331"/>
    <mergeCell ref="AB330:AE330"/>
    <mergeCell ref="AB329:AE329"/>
    <mergeCell ref="AB328:AE328"/>
    <mergeCell ref="AB327:AE327"/>
    <mergeCell ref="AB326:AE326"/>
    <mergeCell ref="W329:AA329"/>
    <mergeCell ref="W330:AA330"/>
    <mergeCell ref="W331:AA331"/>
    <mergeCell ref="AB338:AE338"/>
    <mergeCell ref="AB337:AE337"/>
    <mergeCell ref="AB336:AE336"/>
    <mergeCell ref="AB335:AE335"/>
    <mergeCell ref="A135:D135"/>
    <mergeCell ref="A130:D130"/>
    <mergeCell ref="A138:D138"/>
    <mergeCell ref="E131:H131"/>
    <mergeCell ref="E132:H132"/>
    <mergeCell ref="E124:H124"/>
    <mergeCell ref="E125:H125"/>
    <mergeCell ref="E126:H126"/>
    <mergeCell ref="E127:H127"/>
    <mergeCell ref="E128:H128"/>
    <mergeCell ref="E129:H129"/>
    <mergeCell ref="E130:H130"/>
    <mergeCell ref="A129:D129"/>
    <mergeCell ref="A120:D120"/>
    <mergeCell ref="A121:D121"/>
    <mergeCell ref="A122:D122"/>
    <mergeCell ref="A123:D123"/>
    <mergeCell ref="A124:D124"/>
    <mergeCell ref="A137:D137"/>
    <mergeCell ref="J169:K169"/>
    <mergeCell ref="J170:K170"/>
    <mergeCell ref="J171:K171"/>
    <mergeCell ref="R122:U122"/>
    <mergeCell ref="R121:U121"/>
    <mergeCell ref="R120:U120"/>
    <mergeCell ref="A139:D139"/>
    <mergeCell ref="A140:D140"/>
    <mergeCell ref="A118:D118"/>
    <mergeCell ref="E118:H118"/>
    <mergeCell ref="I118:M118"/>
    <mergeCell ref="I131:M131"/>
    <mergeCell ref="I132:M132"/>
    <mergeCell ref="I129:M129"/>
    <mergeCell ref="I130:M130"/>
    <mergeCell ref="B163:I163"/>
    <mergeCell ref="B164:I164"/>
    <mergeCell ref="J145:K145"/>
    <mergeCell ref="B145:I145"/>
    <mergeCell ref="B146:I146"/>
    <mergeCell ref="B147:I147"/>
    <mergeCell ref="B148:I148"/>
    <mergeCell ref="B149:I149"/>
    <mergeCell ref="B150:I150"/>
    <mergeCell ref="E139:H139"/>
    <mergeCell ref="E140:H140"/>
    <mergeCell ref="A128:D128"/>
    <mergeCell ref="A127:D127"/>
    <mergeCell ref="L159:O159"/>
    <mergeCell ref="L158:O158"/>
    <mergeCell ref="L164:O164"/>
    <mergeCell ref="L163:O163"/>
    <mergeCell ref="B165:I165"/>
    <mergeCell ref="B166:I166"/>
    <mergeCell ref="B167:I167"/>
    <mergeCell ref="B151:I151"/>
    <mergeCell ref="B152:I152"/>
    <mergeCell ref="B153:I153"/>
    <mergeCell ref="B154:I154"/>
    <mergeCell ref="B155:I155"/>
    <mergeCell ref="B156:I156"/>
    <mergeCell ref="B157:I157"/>
    <mergeCell ref="B158:I158"/>
    <mergeCell ref="A99:K99"/>
    <mergeCell ref="A100:K100"/>
    <mergeCell ref="A119:D119"/>
    <mergeCell ref="A125:D125"/>
    <mergeCell ref="A126:D126"/>
    <mergeCell ref="A133:D133"/>
    <mergeCell ref="A134:D134"/>
    <mergeCell ref="A136:D136"/>
    <mergeCell ref="E136:H136"/>
    <mergeCell ref="E134:H134"/>
    <mergeCell ref="E135:H135"/>
    <mergeCell ref="A147:A150"/>
    <mergeCell ref="E137:H137"/>
    <mergeCell ref="E138:H138"/>
    <mergeCell ref="A153:A156"/>
    <mergeCell ref="A131:D131"/>
    <mergeCell ref="A132:D132"/>
    <mergeCell ref="E133:H133"/>
    <mergeCell ref="I120:M120"/>
    <mergeCell ref="I119:M119"/>
    <mergeCell ref="I133:M133"/>
    <mergeCell ref="A225:B225"/>
    <mergeCell ref="A229:B229"/>
    <mergeCell ref="C230:F230"/>
    <mergeCell ref="C229:F229"/>
    <mergeCell ref="A159:A162"/>
    <mergeCell ref="A165:A168"/>
    <mergeCell ref="A202:B204"/>
    <mergeCell ref="C215:F215"/>
    <mergeCell ref="B174:I174"/>
    <mergeCell ref="B175:I175"/>
    <mergeCell ref="B176:I176"/>
    <mergeCell ref="B177:I177"/>
    <mergeCell ref="B178:I178"/>
    <mergeCell ref="B179:I179"/>
    <mergeCell ref="B180:I180"/>
    <mergeCell ref="B181:I181"/>
    <mergeCell ref="B187:I187"/>
    <mergeCell ref="B195:I195"/>
    <mergeCell ref="A224:B224"/>
    <mergeCell ref="B172:I172"/>
    <mergeCell ref="B173:I173"/>
    <mergeCell ref="B190:I190"/>
    <mergeCell ref="B191:I191"/>
    <mergeCell ref="B192:I192"/>
    <mergeCell ref="B193:I193"/>
    <mergeCell ref="B194:I194"/>
    <mergeCell ref="B189:I189"/>
    <mergeCell ref="B188:I188"/>
    <mergeCell ref="B168:I168"/>
    <mergeCell ref="B169:I169"/>
    <mergeCell ref="B170:I170"/>
    <mergeCell ref="B171:I171"/>
    <mergeCell ref="Q349:Z349"/>
    <mergeCell ref="Q350:R350"/>
    <mergeCell ref="Y91:AB91"/>
    <mergeCell ref="Y92:AB92"/>
    <mergeCell ref="Y93:AB93"/>
    <mergeCell ref="Y94:AB94"/>
    <mergeCell ref="A65:N65"/>
    <mergeCell ref="A222:B222"/>
    <mergeCell ref="A223:B223"/>
    <mergeCell ref="A213:B213"/>
    <mergeCell ref="A210:B210"/>
    <mergeCell ref="A211:B211"/>
    <mergeCell ref="A212:B212"/>
    <mergeCell ref="A208:B208"/>
    <mergeCell ref="A207:B207"/>
    <mergeCell ref="A206:B206"/>
    <mergeCell ref="A205:B205"/>
    <mergeCell ref="C203:F203"/>
    <mergeCell ref="A221:B221"/>
    <mergeCell ref="A216:B218"/>
    <mergeCell ref="C220:F220"/>
    <mergeCell ref="C221:F221"/>
    <mergeCell ref="C321:V321"/>
    <mergeCell ref="A171:A173"/>
    <mergeCell ref="A176:A178"/>
    <mergeCell ref="A181:A182"/>
    <mergeCell ref="A185:A187"/>
    <mergeCell ref="C326:V326"/>
    <mergeCell ref="C327:V327"/>
    <mergeCell ref="C328:V328"/>
    <mergeCell ref="C329:V329"/>
    <mergeCell ref="C330:V330"/>
    <mergeCell ref="C333:V333"/>
    <mergeCell ref="C336:V336"/>
    <mergeCell ref="A341:AD341"/>
    <mergeCell ref="A342:AD342"/>
    <mergeCell ref="R343:AD343"/>
    <mergeCell ref="R344:AD344"/>
    <mergeCell ref="A343:Q345"/>
    <mergeCell ref="B340:AE340"/>
    <mergeCell ref="A321:B321"/>
    <mergeCell ref="A322:B322"/>
    <mergeCell ref="A323:B323"/>
    <mergeCell ref="A324:B324"/>
    <mergeCell ref="A327:B327"/>
    <mergeCell ref="A328:B328"/>
    <mergeCell ref="A329:B329"/>
    <mergeCell ref="A330:B330"/>
    <mergeCell ref="A334:B334"/>
    <mergeCell ref="A335:B335"/>
    <mergeCell ref="A336:B336"/>
    <mergeCell ref="A337:B337"/>
    <mergeCell ref="A326:B326"/>
    <mergeCell ref="A331:B331"/>
    <mergeCell ref="A325:AE325"/>
    <mergeCell ref="A332:AE332"/>
    <mergeCell ref="R345:AD345"/>
    <mergeCell ref="W321:AA321"/>
    <mergeCell ref="AB334:AE334"/>
    <mergeCell ref="A333:B333"/>
    <mergeCell ref="A338:B338"/>
    <mergeCell ref="A276:J276"/>
    <mergeCell ref="A279:J279"/>
    <mergeCell ref="A280:J280"/>
    <mergeCell ref="A317:B317"/>
    <mergeCell ref="A319:B319"/>
    <mergeCell ref="B182:I182"/>
    <mergeCell ref="B183:I183"/>
    <mergeCell ref="B184:I184"/>
    <mergeCell ref="B185:I185"/>
    <mergeCell ref="B186:I186"/>
    <mergeCell ref="C320:V320"/>
    <mergeCell ref="A320:B320"/>
    <mergeCell ref="B196:I196"/>
    <mergeCell ref="B197:I197"/>
    <mergeCell ref="B198:I198"/>
    <mergeCell ref="B199:I199"/>
    <mergeCell ref="S203:V203"/>
    <mergeCell ref="J182:K182"/>
    <mergeCell ref="J183:K183"/>
    <mergeCell ref="J184:K184"/>
    <mergeCell ref="J185:K185"/>
    <mergeCell ref="J194:K194"/>
    <mergeCell ref="J195:K195"/>
    <mergeCell ref="J196:K196"/>
    <mergeCell ref="R258:U258"/>
    <mergeCell ref="N258:Q258"/>
    <mergeCell ref="A318:AE318"/>
    <mergeCell ref="A190:A191"/>
    <mergeCell ref="W319:AA319"/>
    <mergeCell ref="W320:AA320"/>
    <mergeCell ref="AB320:AE320"/>
    <mergeCell ref="AB319:AE319"/>
    <mergeCell ref="A43:AC43"/>
    <mergeCell ref="A54:Z54"/>
    <mergeCell ref="A44:AC44"/>
    <mergeCell ref="A45:AC45"/>
    <mergeCell ref="AD43:AE43"/>
    <mergeCell ref="AD50:AE50"/>
    <mergeCell ref="AD51:AE51"/>
    <mergeCell ref="O61:P61"/>
    <mergeCell ref="O62:P62"/>
    <mergeCell ref="AD46:AE46"/>
    <mergeCell ref="A47:AC47"/>
    <mergeCell ref="A46:AC46"/>
    <mergeCell ref="A63:N63"/>
    <mergeCell ref="O63:P63"/>
    <mergeCell ref="B102:AD102"/>
    <mergeCell ref="B115:AE115"/>
    <mergeCell ref="B117:AE117"/>
    <mergeCell ref="Y97:AB97"/>
    <mergeCell ref="Y98:AB98"/>
    <mergeCell ref="Y99:AB99"/>
    <mergeCell ref="Y100:AB100"/>
    <mergeCell ref="Q63:AE63"/>
    <mergeCell ref="Q64:AE64"/>
    <mergeCell ref="Q65:AE65"/>
    <mergeCell ref="Q66:AE66"/>
    <mergeCell ref="A62:N62"/>
    <mergeCell ref="A61:N61"/>
    <mergeCell ref="O60:P60"/>
    <mergeCell ref="W91:X91"/>
    <mergeCell ref="T96:V96"/>
    <mergeCell ref="T95:V95"/>
    <mergeCell ref="T94:V94"/>
    <mergeCell ref="AA56:AC56"/>
    <mergeCell ref="AD57:AE57"/>
    <mergeCell ref="AD56:AE56"/>
    <mergeCell ref="AD55:AE55"/>
    <mergeCell ref="Q60:AE60"/>
    <mergeCell ref="Q61:AE61"/>
    <mergeCell ref="Q62:AE62"/>
    <mergeCell ref="A60:N60"/>
    <mergeCell ref="B59:AE59"/>
    <mergeCell ref="A55:Z55"/>
    <mergeCell ref="A56:Z56"/>
    <mergeCell ref="A57:B57"/>
    <mergeCell ref="C57:Z57"/>
    <mergeCell ref="AA55:AC55"/>
    <mergeCell ref="AA57:AC57"/>
    <mergeCell ref="I137:M137"/>
    <mergeCell ref="I138:M138"/>
    <mergeCell ref="T93:V93"/>
    <mergeCell ref="T92:V92"/>
    <mergeCell ref="T91:V91"/>
    <mergeCell ref="T90:V90"/>
    <mergeCell ref="E119:H119"/>
    <mergeCell ref="E120:H120"/>
    <mergeCell ref="A95:K95"/>
    <mergeCell ref="A96:K96"/>
    <mergeCell ref="A97:K97"/>
    <mergeCell ref="A98:K98"/>
    <mergeCell ref="N134:Q134"/>
    <mergeCell ref="N95:O95"/>
    <mergeCell ref="P93:S93"/>
    <mergeCell ref="P94:S94"/>
    <mergeCell ref="P95:S95"/>
    <mergeCell ref="L155:O155"/>
    <mergeCell ref="L154:O154"/>
    <mergeCell ref="P153:S153"/>
    <mergeCell ref="P152:S152"/>
    <mergeCell ref="L153:O153"/>
    <mergeCell ref="L152:O152"/>
    <mergeCell ref="L151:O151"/>
    <mergeCell ref="T152:V152"/>
    <mergeCell ref="P151:S151"/>
    <mergeCell ref="I136:M136"/>
    <mergeCell ref="N138:Q138"/>
    <mergeCell ref="N137:Q137"/>
    <mergeCell ref="W90:X90"/>
    <mergeCell ref="P96:S96"/>
    <mergeCell ref="N96:O96"/>
    <mergeCell ref="P99:S99"/>
    <mergeCell ref="P100:S100"/>
    <mergeCell ref="L90:M90"/>
    <mergeCell ref="R131:U131"/>
    <mergeCell ref="R132:U132"/>
    <mergeCell ref="R129:U129"/>
    <mergeCell ref="R130:U130"/>
    <mergeCell ref="R133:U133"/>
    <mergeCell ref="R134:U134"/>
    <mergeCell ref="T100:V100"/>
    <mergeCell ref="T99:V99"/>
    <mergeCell ref="T98:V98"/>
    <mergeCell ref="T97:V97"/>
    <mergeCell ref="N119:Q119"/>
    <mergeCell ref="N120:Q120"/>
    <mergeCell ref="I134:M134"/>
    <mergeCell ref="N132:Q132"/>
    <mergeCell ref="W148:X148"/>
    <mergeCell ref="W157:X157"/>
    <mergeCell ref="Y157:AB157"/>
    <mergeCell ref="AD157:AE157"/>
    <mergeCell ref="T157:V157"/>
    <mergeCell ref="Z133:AC133"/>
    <mergeCell ref="Z134:AC134"/>
    <mergeCell ref="Z135:AC135"/>
    <mergeCell ref="Z136:AC136"/>
    <mergeCell ref="V125:Y125"/>
    <mergeCell ref="AD123:AE123"/>
    <mergeCell ref="R123:U123"/>
    <mergeCell ref="AD126:AE126"/>
    <mergeCell ref="P145:S145"/>
    <mergeCell ref="P146:S146"/>
    <mergeCell ref="T154:V154"/>
    <mergeCell ref="T153:V153"/>
    <mergeCell ref="T151:V151"/>
    <mergeCell ref="T149:V149"/>
    <mergeCell ref="T150:V150"/>
    <mergeCell ref="T148:V148"/>
    <mergeCell ref="T147:V147"/>
    <mergeCell ref="T155:V155"/>
    <mergeCell ref="P154:S154"/>
    <mergeCell ref="P155:S155"/>
    <mergeCell ref="N131:Q131"/>
    <mergeCell ref="N130:Q130"/>
    <mergeCell ref="N129:Q129"/>
    <mergeCell ref="L157:O157"/>
    <mergeCell ref="W156:X156"/>
    <mergeCell ref="Y156:AB156"/>
    <mergeCell ref="AD156:AE156"/>
    <mergeCell ref="P156:S156"/>
    <mergeCell ref="N136:Q136"/>
    <mergeCell ref="N135:Q135"/>
    <mergeCell ref="R135:U135"/>
    <mergeCell ref="R136:U136"/>
    <mergeCell ref="R137:U137"/>
    <mergeCell ref="J188:K188"/>
    <mergeCell ref="J189:K189"/>
    <mergeCell ref="J190:K190"/>
    <mergeCell ref="J191:K191"/>
    <mergeCell ref="J192:K192"/>
    <mergeCell ref="J193:K193"/>
    <mergeCell ref="J146:K146"/>
    <mergeCell ref="J147:K147"/>
    <mergeCell ref="J148:K148"/>
    <mergeCell ref="J149:K149"/>
    <mergeCell ref="J152:K152"/>
    <mergeCell ref="J153:K153"/>
    <mergeCell ref="J160:K160"/>
    <mergeCell ref="J161:K161"/>
    <mergeCell ref="J162:K162"/>
    <mergeCell ref="J163:K163"/>
    <mergeCell ref="J164:K164"/>
    <mergeCell ref="J165:K165"/>
    <mergeCell ref="J166:K166"/>
    <mergeCell ref="J167:K167"/>
    <mergeCell ref="J168:K168"/>
    <mergeCell ref="AD144:AE144"/>
    <mergeCell ref="J186:K186"/>
    <mergeCell ref="J187:K187"/>
    <mergeCell ref="J179:K179"/>
    <mergeCell ref="J180:K180"/>
    <mergeCell ref="J181:K181"/>
    <mergeCell ref="J172:K172"/>
    <mergeCell ref="J173:K173"/>
    <mergeCell ref="R138:U138"/>
    <mergeCell ref="R139:U139"/>
    <mergeCell ref="R140:U140"/>
    <mergeCell ref="V140:Y140"/>
    <mergeCell ref="V137:Y137"/>
    <mergeCell ref="I139:M139"/>
    <mergeCell ref="I140:M140"/>
    <mergeCell ref="B142:AE142"/>
    <mergeCell ref="AD140:AE140"/>
    <mergeCell ref="Z140:AC140"/>
    <mergeCell ref="Z137:AC137"/>
    <mergeCell ref="B159:I159"/>
    <mergeCell ref="B160:I160"/>
    <mergeCell ref="B161:I161"/>
    <mergeCell ref="B162:I162"/>
    <mergeCell ref="Y144:AB144"/>
    <mergeCell ref="L187:O187"/>
    <mergeCell ref="L186:O186"/>
    <mergeCell ref="L185:O185"/>
    <mergeCell ref="L182:O182"/>
    <mergeCell ref="L184:O184"/>
    <mergeCell ref="L183:O183"/>
    <mergeCell ref="Y169:AB169"/>
    <mergeCell ref="Y166:AB166"/>
    <mergeCell ref="W158:X158"/>
    <mergeCell ref="T159:V159"/>
    <mergeCell ref="T158:V158"/>
    <mergeCell ref="P159:S159"/>
    <mergeCell ref="P158:S158"/>
    <mergeCell ref="T169:V169"/>
    <mergeCell ref="P169:S169"/>
    <mergeCell ref="L169:O169"/>
    <mergeCell ref="AD159:AE159"/>
    <mergeCell ref="AC94:AE94"/>
    <mergeCell ref="AC95:AE95"/>
    <mergeCell ref="AC96:AE96"/>
    <mergeCell ref="AC97:AE97"/>
    <mergeCell ref="AC98:AE98"/>
    <mergeCell ref="AD129:AE129"/>
    <mergeCell ref="Y146:AB146"/>
    <mergeCell ref="Y147:AB147"/>
    <mergeCell ref="Y95:AB95"/>
    <mergeCell ref="Y96:AB96"/>
    <mergeCell ref="Z138:AC138"/>
    <mergeCell ref="Z139:AC139"/>
    <mergeCell ref="AD139:AE139"/>
    <mergeCell ref="AD138:AE138"/>
    <mergeCell ref="AD137:AE137"/>
    <mergeCell ref="AD136:AE136"/>
    <mergeCell ref="AD135:AE135"/>
    <mergeCell ref="AD134:AE134"/>
    <mergeCell ref="AD133:AE133"/>
    <mergeCell ref="AD131:AE131"/>
    <mergeCell ref="AD120:AE120"/>
    <mergeCell ref="Z122:AC122"/>
    <mergeCell ref="Z121:AC121"/>
    <mergeCell ref="AC99:AE99"/>
    <mergeCell ref="AC100:AE100"/>
    <mergeCell ref="AD132:AE132"/>
    <mergeCell ref="Z124:AC124"/>
    <mergeCell ref="Z123:AC123"/>
    <mergeCell ref="AD119:AE119"/>
    <mergeCell ref="Z119:AC119"/>
    <mergeCell ref="Z120:AC120"/>
    <mergeCell ref="Y148:AB148"/>
    <mergeCell ref="Y149:AB149"/>
    <mergeCell ref="Y154:AB154"/>
    <mergeCell ref="AD154:AE154"/>
    <mergeCell ref="Y155:AB155"/>
    <mergeCell ref="AD155:AE155"/>
    <mergeCell ref="Y150:AB150"/>
    <mergeCell ref="AD150:AE150"/>
    <mergeCell ref="Y151:AB151"/>
    <mergeCell ref="Y152:AB152"/>
    <mergeCell ref="AD130:AE130"/>
    <mergeCell ref="Y145:AB145"/>
    <mergeCell ref="V129:Y129"/>
    <mergeCell ref="AC143:AE143"/>
    <mergeCell ref="W152:X152"/>
    <mergeCell ref="W153:X153"/>
    <mergeCell ref="V121:Y121"/>
    <mergeCell ref="V119:Y119"/>
    <mergeCell ref="V120:Y120"/>
    <mergeCell ref="W145:X145"/>
    <mergeCell ref="W151:X151"/>
    <mergeCell ref="W150:X150"/>
    <mergeCell ref="W149:X149"/>
    <mergeCell ref="W147:X147"/>
    <mergeCell ref="W146:X146"/>
    <mergeCell ref="P199:S199"/>
    <mergeCell ref="L199:O199"/>
    <mergeCell ref="W182:X182"/>
    <mergeCell ref="P148:S148"/>
    <mergeCell ref="P147:S147"/>
    <mergeCell ref="L147:O147"/>
    <mergeCell ref="L148:O148"/>
    <mergeCell ref="L149:O149"/>
    <mergeCell ref="L150:O150"/>
    <mergeCell ref="T146:V146"/>
    <mergeCell ref="P150:S150"/>
    <mergeCell ref="P149:S149"/>
    <mergeCell ref="W154:X154"/>
    <mergeCell ref="W155:X155"/>
    <mergeCell ref="AD145:AE145"/>
    <mergeCell ref="AD146:AE146"/>
    <mergeCell ref="AD147:AE147"/>
    <mergeCell ref="AD148:AE148"/>
    <mergeCell ref="AD149:AE149"/>
    <mergeCell ref="AD184:AE184"/>
    <mergeCell ref="AD185:AE185"/>
    <mergeCell ref="Y185:AB185"/>
    <mergeCell ref="Y186:AB186"/>
    <mergeCell ref="AD186:AE186"/>
    <mergeCell ref="AD189:AE189"/>
    <mergeCell ref="AD187:AE187"/>
    <mergeCell ref="AD188:AE188"/>
    <mergeCell ref="AD151:AE151"/>
    <mergeCell ref="AD152:AE152"/>
    <mergeCell ref="Y153:AB153"/>
    <mergeCell ref="AD153:AE153"/>
    <mergeCell ref="Y158:AB158"/>
    <mergeCell ref="A92:K92"/>
    <mergeCell ref="T77:V77"/>
    <mergeCell ref="T78:V78"/>
    <mergeCell ref="Q77:S77"/>
    <mergeCell ref="Q78:S78"/>
    <mergeCell ref="A80:A81"/>
    <mergeCell ref="B77:P78"/>
    <mergeCell ref="B80:P81"/>
    <mergeCell ref="Q80:S80"/>
    <mergeCell ref="Q81:S81"/>
    <mergeCell ref="Y89:AB89"/>
    <mergeCell ref="W88:AB88"/>
    <mergeCell ref="L89:M89"/>
    <mergeCell ref="Y90:AB90"/>
    <mergeCell ref="W78:Y78"/>
    <mergeCell ref="W77:Y77"/>
    <mergeCell ref="T80:V80"/>
    <mergeCell ref="T81:V81"/>
    <mergeCell ref="W80:Y80"/>
    <mergeCell ref="W81:Y81"/>
    <mergeCell ref="W89:X89"/>
    <mergeCell ref="T89:V89"/>
    <mergeCell ref="L88:V88"/>
    <mergeCell ref="P89:S89"/>
    <mergeCell ref="N89:O89"/>
    <mergeCell ref="AD190:AE190"/>
    <mergeCell ref="AD191:AE191"/>
    <mergeCell ref="Z80:AC80"/>
    <mergeCell ref="Z78:AC78"/>
    <mergeCell ref="A85:AD85"/>
    <mergeCell ref="A84:AD84"/>
    <mergeCell ref="A74:AC74"/>
    <mergeCell ref="A75:AC75"/>
    <mergeCell ref="B87:AE87"/>
    <mergeCell ref="B83:AE83"/>
    <mergeCell ref="A88:K89"/>
    <mergeCell ref="A77:A78"/>
    <mergeCell ref="Z77:AC77"/>
    <mergeCell ref="A93:K93"/>
    <mergeCell ref="A94:K94"/>
    <mergeCell ref="V126:Y126"/>
    <mergeCell ref="V127:Y127"/>
    <mergeCell ref="V123:Y123"/>
    <mergeCell ref="V122:Y122"/>
    <mergeCell ref="V131:Y131"/>
    <mergeCell ref="V130:Y130"/>
    <mergeCell ref="V124:Y124"/>
    <mergeCell ref="W191:X191"/>
    <mergeCell ref="W189:X189"/>
    <mergeCell ref="W190:X190"/>
    <mergeCell ref="Y189:AB189"/>
    <mergeCell ref="Y190:AB190"/>
    <mergeCell ref="Y191:AB191"/>
    <mergeCell ref="T180:V180"/>
    <mergeCell ref="T181:V181"/>
    <mergeCell ref="T179:V179"/>
    <mergeCell ref="P181:S181"/>
    <mergeCell ref="Y194:AB194"/>
    <mergeCell ref="Y195:AB195"/>
    <mergeCell ref="Y196:AB196"/>
    <mergeCell ref="Y197:AB197"/>
    <mergeCell ref="Y198:AB198"/>
    <mergeCell ref="Y199:AB199"/>
    <mergeCell ref="Y182:AB182"/>
    <mergeCell ref="Y193:AB193"/>
    <mergeCell ref="Y183:AB183"/>
    <mergeCell ref="Y184:AB184"/>
    <mergeCell ref="L181:O181"/>
    <mergeCell ref="L180:O180"/>
    <mergeCell ref="L179:O179"/>
    <mergeCell ref="L178:O178"/>
    <mergeCell ref="L177:O177"/>
    <mergeCell ref="L176:O176"/>
    <mergeCell ref="W181:X181"/>
    <mergeCell ref="T178:V178"/>
    <mergeCell ref="T177:V177"/>
    <mergeCell ref="T176:V176"/>
    <mergeCell ref="P178:S178"/>
    <mergeCell ref="P177:S177"/>
    <mergeCell ref="P176:S176"/>
    <mergeCell ref="W176:X176"/>
    <mergeCell ref="Y176:AB176"/>
    <mergeCell ref="Y177:AB177"/>
    <mergeCell ref="P180:S180"/>
    <mergeCell ref="P179:S179"/>
    <mergeCell ref="W180:X180"/>
    <mergeCell ref="Y180:AB180"/>
    <mergeCell ref="Y181:AB181"/>
    <mergeCell ref="Y187:AB187"/>
    <mergeCell ref="K257:M258"/>
    <mergeCell ref="R259:U259"/>
    <mergeCell ref="R260:U260"/>
    <mergeCell ref="W171:X171"/>
    <mergeCell ref="Y171:AB171"/>
    <mergeCell ref="Y172:AB172"/>
    <mergeCell ref="Y173:AB173"/>
    <mergeCell ref="Y174:AB174"/>
    <mergeCell ref="W170:X170"/>
    <mergeCell ref="Y170:AB170"/>
    <mergeCell ref="T171:V171"/>
    <mergeCell ref="T170:V170"/>
    <mergeCell ref="P171:S171"/>
    <mergeCell ref="P170:S170"/>
    <mergeCell ref="L171:O171"/>
    <mergeCell ref="L170:O170"/>
    <mergeCell ref="W172:X172"/>
    <mergeCell ref="W173:X173"/>
    <mergeCell ref="T172:V172"/>
    <mergeCell ref="T173:V173"/>
    <mergeCell ref="P173:S173"/>
    <mergeCell ref="P172:S172"/>
    <mergeCell ref="L173:O173"/>
    <mergeCell ref="L172:O172"/>
    <mergeCell ref="W175:X175"/>
    <mergeCell ref="Y175:AB175"/>
    <mergeCell ref="T175:V175"/>
    <mergeCell ref="W174:X174"/>
    <mergeCell ref="T174:V174"/>
    <mergeCell ref="X254:AB254"/>
    <mergeCell ref="L249:M249"/>
    <mergeCell ref="L250:M250"/>
    <mergeCell ref="AC247:AE247"/>
    <mergeCell ref="AC248:AE248"/>
    <mergeCell ref="AC249:AE249"/>
    <mergeCell ref="AC254:AE254"/>
    <mergeCell ref="AD265:AE265"/>
    <mergeCell ref="AD264:AE264"/>
    <mergeCell ref="AC252:AE252"/>
    <mergeCell ref="AC253:AE253"/>
    <mergeCell ref="AD266:AE266"/>
    <mergeCell ref="AD267:AE267"/>
    <mergeCell ref="AD268:AE268"/>
    <mergeCell ref="AD258:AE258"/>
    <mergeCell ref="AD259:AE259"/>
    <mergeCell ref="A266:J266"/>
    <mergeCell ref="A267:J267"/>
    <mergeCell ref="A259:J259"/>
    <mergeCell ref="A260:J260"/>
    <mergeCell ref="A261:J261"/>
    <mergeCell ref="A262:J262"/>
    <mergeCell ref="A263:J263"/>
    <mergeCell ref="A264:J264"/>
    <mergeCell ref="A265:J265"/>
    <mergeCell ref="R261:U261"/>
    <mergeCell ref="R262:U262"/>
    <mergeCell ref="K263:M263"/>
    <mergeCell ref="K264:M264"/>
    <mergeCell ref="K265:M265"/>
    <mergeCell ref="K266:M266"/>
    <mergeCell ref="K267:M267"/>
    <mergeCell ref="L247:M247"/>
    <mergeCell ref="L248:M248"/>
    <mergeCell ref="L251:M251"/>
    <mergeCell ref="N251:W251"/>
    <mergeCell ref="N250:W250"/>
    <mergeCell ref="N249:W249"/>
    <mergeCell ref="N248:W248"/>
    <mergeCell ref="N247:W247"/>
    <mergeCell ref="B256:AE256"/>
    <mergeCell ref="V257:AA257"/>
    <mergeCell ref="N257:U257"/>
    <mergeCell ref="W243:Y243"/>
    <mergeCell ref="AD260:AE260"/>
    <mergeCell ref="AD263:AE263"/>
    <mergeCell ref="AD261:AE261"/>
    <mergeCell ref="AD262:AE262"/>
    <mergeCell ref="AB258:AC258"/>
    <mergeCell ref="Y258:AA258"/>
    <mergeCell ref="V258:X258"/>
    <mergeCell ref="AB257:AE257"/>
    <mergeCell ref="X248:AB248"/>
    <mergeCell ref="X249:AB249"/>
    <mergeCell ref="X250:AB250"/>
    <mergeCell ref="X251:AB251"/>
    <mergeCell ref="X252:AB252"/>
    <mergeCell ref="X253:AB253"/>
    <mergeCell ref="AC250:AE250"/>
    <mergeCell ref="AC251:AE251"/>
    <mergeCell ref="AC246:AE246"/>
    <mergeCell ref="X247:AB247"/>
    <mergeCell ref="X246:AB246"/>
    <mergeCell ref="K261:M261"/>
    <mergeCell ref="K262:M262"/>
    <mergeCell ref="N262:Q262"/>
    <mergeCell ref="N261:Q261"/>
    <mergeCell ref="Z242:AB242"/>
    <mergeCell ref="Z241:AB241"/>
    <mergeCell ref="Z240:AB240"/>
    <mergeCell ref="Z239:AB239"/>
    <mergeCell ref="Z238:AB238"/>
    <mergeCell ref="T237:V237"/>
    <mergeCell ref="T236:V236"/>
    <mergeCell ref="W238:Y238"/>
    <mergeCell ref="W239:Y239"/>
    <mergeCell ref="W240:Y240"/>
    <mergeCell ref="W241:Y241"/>
    <mergeCell ref="W242:Y242"/>
    <mergeCell ref="Z243:AB243"/>
    <mergeCell ref="B245:AE245"/>
    <mergeCell ref="A246:K246"/>
    <mergeCell ref="L246:M246"/>
    <mergeCell ref="N246:W246"/>
    <mergeCell ref="R240:S240"/>
    <mergeCell ref="Z237:AB237"/>
    <mergeCell ref="Z236:AB236"/>
    <mergeCell ref="A243:Q243"/>
    <mergeCell ref="A238:Q238"/>
    <mergeCell ref="A239:Q239"/>
    <mergeCell ref="A240:Q240"/>
    <mergeCell ref="A241:Q241"/>
    <mergeCell ref="A242:Q242"/>
    <mergeCell ref="T243:V243"/>
    <mergeCell ref="T238:V238"/>
    <mergeCell ref="T240:V240"/>
    <mergeCell ref="T239:V239"/>
    <mergeCell ref="W237:Y237"/>
    <mergeCell ref="N260:Q260"/>
    <mergeCell ref="N259:Q259"/>
    <mergeCell ref="N217:P218"/>
    <mergeCell ref="N215:P215"/>
    <mergeCell ref="L252:M252"/>
    <mergeCell ref="L253:M253"/>
    <mergeCell ref="L254:M254"/>
    <mergeCell ref="K259:M259"/>
    <mergeCell ref="K260:M260"/>
    <mergeCell ref="A253:K253"/>
    <mergeCell ref="A252:K252"/>
    <mergeCell ref="A254:K254"/>
    <mergeCell ref="N254:W254"/>
    <mergeCell ref="N253:W253"/>
    <mergeCell ref="N252:W252"/>
    <mergeCell ref="A257:J258"/>
    <mergeCell ref="V262:X262"/>
    <mergeCell ref="V261:X261"/>
    <mergeCell ref="V260:X260"/>
    <mergeCell ref="V259:X259"/>
    <mergeCell ref="T242:V242"/>
    <mergeCell ref="T241:V241"/>
    <mergeCell ref="A251:K251"/>
    <mergeCell ref="A247:K247"/>
    <mergeCell ref="A248:K248"/>
    <mergeCell ref="A249:K249"/>
    <mergeCell ref="A250:K250"/>
    <mergeCell ref="A237:Q237"/>
    <mergeCell ref="S230:V230"/>
    <mergeCell ref="W230:X230"/>
    <mergeCell ref="S225:V225"/>
    <mergeCell ref="S224:V224"/>
    <mergeCell ref="Y259:AA259"/>
    <mergeCell ref="Y261:AA261"/>
    <mergeCell ref="Y260:AA260"/>
    <mergeCell ref="Y262:AA262"/>
    <mergeCell ref="Y264:AA264"/>
    <mergeCell ref="A236:Q236"/>
    <mergeCell ref="W236:Y236"/>
    <mergeCell ref="P196:S196"/>
    <mergeCell ref="P197:S197"/>
    <mergeCell ref="L194:O194"/>
    <mergeCell ref="L195:O195"/>
    <mergeCell ref="L196:O196"/>
    <mergeCell ref="L197:O197"/>
    <mergeCell ref="L198:O198"/>
    <mergeCell ref="P194:S194"/>
    <mergeCell ref="P195:S195"/>
    <mergeCell ref="P198:S198"/>
    <mergeCell ref="Q219:R219"/>
    <mergeCell ref="Q217:R218"/>
    <mergeCell ref="Q223:R223"/>
    <mergeCell ref="N220:P220"/>
    <mergeCell ref="N219:P219"/>
    <mergeCell ref="N223:P223"/>
    <mergeCell ref="R241:S241"/>
    <mergeCell ref="R242:S242"/>
    <mergeCell ref="R243:S243"/>
    <mergeCell ref="R233:S234"/>
    <mergeCell ref="R235:S235"/>
    <mergeCell ref="R236:S236"/>
    <mergeCell ref="R237:S237"/>
    <mergeCell ref="R238:S238"/>
    <mergeCell ref="R239:S239"/>
    <mergeCell ref="AB262:AC262"/>
    <mergeCell ref="AB261:AC261"/>
    <mergeCell ref="AB260:AC260"/>
    <mergeCell ref="AB259:AC259"/>
    <mergeCell ref="Y265:AA265"/>
    <mergeCell ref="Y266:AA266"/>
    <mergeCell ref="Y263:AA263"/>
    <mergeCell ref="Y267:AA267"/>
    <mergeCell ref="Y268:AA268"/>
    <mergeCell ref="AB268:AC268"/>
    <mergeCell ref="AB267:AC267"/>
    <mergeCell ref="AB264:AC264"/>
    <mergeCell ref="J217:M218"/>
    <mergeCell ref="G217:I218"/>
    <mergeCell ref="S215:V215"/>
    <mergeCell ref="G215:I215"/>
    <mergeCell ref="J215:M215"/>
    <mergeCell ref="Y219:AB219"/>
    <mergeCell ref="Y222:AB222"/>
    <mergeCell ref="Y220:AB220"/>
    <mergeCell ref="Y221:AB221"/>
    <mergeCell ref="W222:X222"/>
    <mergeCell ref="Y223:AB223"/>
    <mergeCell ref="W223:X223"/>
    <mergeCell ref="W219:X219"/>
    <mergeCell ref="W220:X220"/>
    <mergeCell ref="W221:X221"/>
    <mergeCell ref="S221:V221"/>
    <mergeCell ref="S222:V222"/>
    <mergeCell ref="Q221:R221"/>
    <mergeCell ref="Q220:R220"/>
    <mergeCell ref="Q222:R222"/>
    <mergeCell ref="A268:J268"/>
    <mergeCell ref="K268:M268"/>
    <mergeCell ref="N268:Q268"/>
    <mergeCell ref="R263:U263"/>
    <mergeCell ref="R265:U265"/>
    <mergeCell ref="R264:U264"/>
    <mergeCell ref="R266:U266"/>
    <mergeCell ref="R267:U267"/>
    <mergeCell ref="R268:U268"/>
    <mergeCell ref="V268:X268"/>
    <mergeCell ref="V267:X267"/>
    <mergeCell ref="V266:X266"/>
    <mergeCell ref="V265:X265"/>
    <mergeCell ref="V264:X264"/>
    <mergeCell ref="AB266:AC266"/>
    <mergeCell ref="AB265:AC265"/>
    <mergeCell ref="AB263:AC263"/>
    <mergeCell ref="V263:X263"/>
    <mergeCell ref="N266:Q266"/>
    <mergeCell ref="N265:Q265"/>
    <mergeCell ref="N264:Q264"/>
    <mergeCell ref="N263:Q263"/>
    <mergeCell ref="N267:Q267"/>
    <mergeCell ref="S228:V228"/>
    <mergeCell ref="S226:V226"/>
    <mergeCell ref="S227:V227"/>
    <mergeCell ref="W228:X228"/>
    <mergeCell ref="W225:X225"/>
    <mergeCell ref="W227:X227"/>
    <mergeCell ref="W226:X226"/>
    <mergeCell ref="Y226:AB226"/>
    <mergeCell ref="Y224:AB224"/>
    <mergeCell ref="Y225:AB225"/>
    <mergeCell ref="Y227:AB227"/>
    <mergeCell ref="Y228:AB228"/>
    <mergeCell ref="Q225:R225"/>
    <mergeCell ref="Z235:AB235"/>
    <mergeCell ref="Y230:AB230"/>
    <mergeCell ref="Z234:AB234"/>
    <mergeCell ref="W234:Y234"/>
    <mergeCell ref="T234:V234"/>
    <mergeCell ref="T233:AE233"/>
    <mergeCell ref="Y229:AB229"/>
    <mergeCell ref="W229:X229"/>
    <mergeCell ref="S229:V229"/>
    <mergeCell ref="B232:AE232"/>
    <mergeCell ref="A233:Q234"/>
    <mergeCell ref="A235:Q235"/>
    <mergeCell ref="T235:V235"/>
    <mergeCell ref="W235:Y235"/>
    <mergeCell ref="Q229:R229"/>
    <mergeCell ref="Q230:R230"/>
    <mergeCell ref="G230:I230"/>
    <mergeCell ref="G229:I229"/>
    <mergeCell ref="J227:M227"/>
    <mergeCell ref="J228:M228"/>
    <mergeCell ref="G228:I228"/>
    <mergeCell ref="C224:F224"/>
    <mergeCell ref="J221:M221"/>
    <mergeCell ref="G222:I222"/>
    <mergeCell ref="J222:M222"/>
    <mergeCell ref="G221:I221"/>
    <mergeCell ref="G223:I223"/>
    <mergeCell ref="J223:M223"/>
    <mergeCell ref="Q228:R228"/>
    <mergeCell ref="Q226:R226"/>
    <mergeCell ref="Q227:R227"/>
    <mergeCell ref="Q224:R224"/>
    <mergeCell ref="N227:P227"/>
    <mergeCell ref="N226:P226"/>
    <mergeCell ref="J224:M224"/>
    <mergeCell ref="G224:I224"/>
    <mergeCell ref="J226:M226"/>
    <mergeCell ref="J225:M225"/>
    <mergeCell ref="G225:I225"/>
    <mergeCell ref="N224:P224"/>
    <mergeCell ref="N228:P228"/>
    <mergeCell ref="N225:P225"/>
    <mergeCell ref="C222:F222"/>
    <mergeCell ref="C223:F223"/>
    <mergeCell ref="J229:M229"/>
    <mergeCell ref="J230:M230"/>
    <mergeCell ref="N229:P229"/>
    <mergeCell ref="N230:P230"/>
    <mergeCell ref="W195:X195"/>
    <mergeCell ref="W194:X194"/>
    <mergeCell ref="T194:V194"/>
    <mergeCell ref="T195:V195"/>
    <mergeCell ref="T196:V196"/>
    <mergeCell ref="T197:V197"/>
    <mergeCell ref="T198:V198"/>
    <mergeCell ref="W197:X197"/>
    <mergeCell ref="W196:X196"/>
    <mergeCell ref="W198:X198"/>
    <mergeCell ref="C226:F226"/>
    <mergeCell ref="C227:F227"/>
    <mergeCell ref="A226:B226"/>
    <mergeCell ref="A227:B227"/>
    <mergeCell ref="A228:B228"/>
    <mergeCell ref="C225:F225"/>
    <mergeCell ref="C228:F228"/>
    <mergeCell ref="J220:M220"/>
    <mergeCell ref="G220:I220"/>
    <mergeCell ref="N222:P222"/>
    <mergeCell ref="N221:P221"/>
    <mergeCell ref="G227:I227"/>
    <mergeCell ref="G226:I226"/>
    <mergeCell ref="J197:K197"/>
    <mergeCell ref="J198:K198"/>
    <mergeCell ref="J199:K199"/>
    <mergeCell ref="W215:X215"/>
    <mergeCell ref="Q215:R215"/>
    <mergeCell ref="P191:S191"/>
    <mergeCell ref="L191:O191"/>
    <mergeCell ref="L192:O192"/>
    <mergeCell ref="L190:O190"/>
    <mergeCell ref="L193:O193"/>
    <mergeCell ref="L189:O189"/>
    <mergeCell ref="L188:O188"/>
    <mergeCell ref="T156:V156"/>
    <mergeCell ref="L156:O156"/>
    <mergeCell ref="W159:X159"/>
    <mergeCell ref="W160:X160"/>
    <mergeCell ref="T160:V160"/>
    <mergeCell ref="P160:S160"/>
    <mergeCell ref="L160:O160"/>
    <mergeCell ref="W162:X162"/>
    <mergeCell ref="T182:V182"/>
    <mergeCell ref="P183:S183"/>
    <mergeCell ref="P182:S182"/>
    <mergeCell ref="P184:S184"/>
    <mergeCell ref="P187:S187"/>
    <mergeCell ref="P186:S186"/>
    <mergeCell ref="P185:S185"/>
    <mergeCell ref="T192:V192"/>
    <mergeCell ref="T165:V165"/>
    <mergeCell ref="P165:S165"/>
    <mergeCell ref="L165:O165"/>
    <mergeCell ref="W168:X168"/>
    <mergeCell ref="W169:X169"/>
    <mergeCell ref="W161:X161"/>
    <mergeCell ref="W166:X166"/>
    <mergeCell ref="T166:V166"/>
    <mergeCell ref="P166:S166"/>
    <mergeCell ref="L166:O166"/>
    <mergeCell ref="L168:O168"/>
    <mergeCell ref="L167:O167"/>
    <mergeCell ref="W167:X167"/>
    <mergeCell ref="Y167:AB167"/>
    <mergeCell ref="Y168:AB168"/>
    <mergeCell ref="T168:V168"/>
    <mergeCell ref="T167:V167"/>
    <mergeCell ref="T193:V193"/>
    <mergeCell ref="T183:V183"/>
    <mergeCell ref="T184:V184"/>
    <mergeCell ref="T188:V188"/>
    <mergeCell ref="T187:V187"/>
    <mergeCell ref="W177:X177"/>
    <mergeCell ref="W178:X178"/>
    <mergeCell ref="Y178:AB178"/>
    <mergeCell ref="P174:S174"/>
    <mergeCell ref="T186:V186"/>
    <mergeCell ref="T185:V185"/>
    <mergeCell ref="T189:V189"/>
    <mergeCell ref="T191:V191"/>
    <mergeCell ref="T190:V190"/>
    <mergeCell ref="P190:S190"/>
    <mergeCell ref="P192:S192"/>
    <mergeCell ref="P189:S189"/>
    <mergeCell ref="P188:S188"/>
    <mergeCell ref="P193:S193"/>
    <mergeCell ref="W183:X183"/>
    <mergeCell ref="W184:X184"/>
    <mergeCell ref="W185:X185"/>
    <mergeCell ref="W188:X188"/>
    <mergeCell ref="W187:X187"/>
    <mergeCell ref="P175:S175"/>
    <mergeCell ref="W186:X186"/>
    <mergeCell ref="W192:X192"/>
    <mergeCell ref="W193:X193"/>
    <mergeCell ref="Y192:AB192"/>
    <mergeCell ref="Y188:AB188"/>
    <mergeCell ref="P168:S168"/>
    <mergeCell ref="P167:S167"/>
    <mergeCell ref="Y179:AB179"/>
    <mergeCell ref="W179:X179"/>
    <mergeCell ref="L175:O175"/>
    <mergeCell ref="L174:O174"/>
    <mergeCell ref="AD160:AE160"/>
    <mergeCell ref="AD161:AE161"/>
    <mergeCell ref="AD162:AE162"/>
    <mergeCell ref="AD163:AE163"/>
    <mergeCell ref="AD164:AE164"/>
    <mergeCell ref="AD165:AE165"/>
    <mergeCell ref="AD166:AE166"/>
    <mergeCell ref="AD167:AE167"/>
    <mergeCell ref="AD168:AE168"/>
    <mergeCell ref="AD169:AE169"/>
    <mergeCell ref="AD170:AE170"/>
    <mergeCell ref="AD171:AE171"/>
    <mergeCell ref="AD179:AE179"/>
    <mergeCell ref="L162:O162"/>
    <mergeCell ref="Y162:AB162"/>
    <mergeCell ref="Y163:AB163"/>
    <mergeCell ref="Y164:AB164"/>
    <mergeCell ref="Y165:AB165"/>
    <mergeCell ref="L161:O161"/>
    <mergeCell ref="W163:X163"/>
    <mergeCell ref="W164:X164"/>
    <mergeCell ref="T164:V164"/>
    <mergeCell ref="T163:V163"/>
    <mergeCell ref="P164:S164"/>
    <mergeCell ref="P163:S163"/>
    <mergeCell ref="W165:X165"/>
    <mergeCell ref="AD180:AE180"/>
    <mergeCell ref="AD181:AE181"/>
    <mergeCell ref="AD172:AE172"/>
    <mergeCell ref="AD173:AE173"/>
    <mergeCell ref="AD174:AE174"/>
    <mergeCell ref="AD175:AE175"/>
    <mergeCell ref="AD176:AE176"/>
    <mergeCell ref="AD177:AE177"/>
    <mergeCell ref="AD178:AE178"/>
    <mergeCell ref="L146:O146"/>
    <mergeCell ref="I128:M128"/>
    <mergeCell ref="R128:U128"/>
    <mergeCell ref="N128:Q128"/>
    <mergeCell ref="V139:Y139"/>
    <mergeCell ref="V138:Y138"/>
    <mergeCell ref="V136:Y136"/>
    <mergeCell ref="V135:Y135"/>
    <mergeCell ref="V134:Y134"/>
    <mergeCell ref="V133:Y133"/>
    <mergeCell ref="V132:Y132"/>
    <mergeCell ref="P144:S144"/>
    <mergeCell ref="L144:O144"/>
    <mergeCell ref="L143:V143"/>
    <mergeCell ref="J143:K144"/>
    <mergeCell ref="B143:I144"/>
    <mergeCell ref="T145:V145"/>
    <mergeCell ref="J157:K157"/>
    <mergeCell ref="J158:K158"/>
    <mergeCell ref="J159:K159"/>
    <mergeCell ref="Y161:AB161"/>
    <mergeCell ref="T162:V162"/>
    <mergeCell ref="T161:V161"/>
    <mergeCell ref="P162:S162"/>
    <mergeCell ref="P161:S161"/>
    <mergeCell ref="W144:X144"/>
    <mergeCell ref="T144:V144"/>
    <mergeCell ref="AD128:AE128"/>
    <mergeCell ref="I122:M122"/>
    <mergeCell ref="I121:M121"/>
    <mergeCell ref="R125:U125"/>
    <mergeCell ref="R124:U124"/>
    <mergeCell ref="N121:Q121"/>
    <mergeCell ref="N122:Q122"/>
    <mergeCell ref="N123:Q123"/>
    <mergeCell ref="N124:Q124"/>
    <mergeCell ref="N125:Q125"/>
    <mergeCell ref="AD121:AE121"/>
    <mergeCell ref="I124:M124"/>
    <mergeCell ref="I123:M123"/>
    <mergeCell ref="AD127:AE127"/>
    <mergeCell ref="Z127:AC127"/>
    <mergeCell ref="Z126:AC126"/>
    <mergeCell ref="Z125:AC125"/>
    <mergeCell ref="Y159:AB159"/>
    <mergeCell ref="AD158:AE158"/>
    <mergeCell ref="Y160:AB160"/>
    <mergeCell ref="P157:S157"/>
    <mergeCell ref="I127:M127"/>
    <mergeCell ref="A28:AD28"/>
    <mergeCell ref="A29:AD29"/>
    <mergeCell ref="A30:AD30"/>
    <mergeCell ref="A34:B34"/>
    <mergeCell ref="B36:AD36"/>
    <mergeCell ref="C34:AD34"/>
    <mergeCell ref="I126:M126"/>
    <mergeCell ref="A64:N64"/>
    <mergeCell ref="AD47:AE47"/>
    <mergeCell ref="AA52:AC52"/>
    <mergeCell ref="AD54:AE54"/>
    <mergeCell ref="AD52:AE52"/>
    <mergeCell ref="AD53:AE53"/>
    <mergeCell ref="A42:AC42"/>
    <mergeCell ref="AA50:AC50"/>
    <mergeCell ref="AA51:AC51"/>
    <mergeCell ref="AA53:AC53"/>
    <mergeCell ref="AA54:AC54"/>
    <mergeCell ref="A50:Z50"/>
    <mergeCell ref="A51:Z51"/>
    <mergeCell ref="A52:Z52"/>
    <mergeCell ref="A53:Z53"/>
    <mergeCell ref="AD45:AE45"/>
    <mergeCell ref="O64:P64"/>
    <mergeCell ref="A66:N66"/>
    <mergeCell ref="A68:N68"/>
    <mergeCell ref="A67:N67"/>
    <mergeCell ref="A69:N69"/>
    <mergeCell ref="O67:P67"/>
    <mergeCell ref="O68:P68"/>
    <mergeCell ref="O69:P69"/>
    <mergeCell ref="B71:AE71"/>
    <mergeCell ref="B1:I1"/>
    <mergeCell ref="A1:A2"/>
    <mergeCell ref="A17:AD17"/>
    <mergeCell ref="A15:AD15"/>
    <mergeCell ref="A16:AD16"/>
    <mergeCell ref="A22:B22"/>
    <mergeCell ref="C22:AD22"/>
    <mergeCell ref="B12:AE12"/>
    <mergeCell ref="B24:AE24"/>
    <mergeCell ref="A26:AD26"/>
    <mergeCell ref="A25:AD25"/>
    <mergeCell ref="A31:AD31"/>
    <mergeCell ref="A20:AD20"/>
    <mergeCell ref="A21:AD21"/>
    <mergeCell ref="A4:AE4"/>
    <mergeCell ref="A5:B5"/>
    <mergeCell ref="C5:AE5"/>
    <mergeCell ref="A6:B6"/>
    <mergeCell ref="C7:AE7"/>
    <mergeCell ref="C6:AE6"/>
    <mergeCell ref="B10:AE10"/>
    <mergeCell ref="J1:AE1"/>
    <mergeCell ref="J2:AE2"/>
    <mergeCell ref="B2:I2"/>
    <mergeCell ref="A8:B8"/>
    <mergeCell ref="A7:B7"/>
    <mergeCell ref="C8:AE8"/>
    <mergeCell ref="A13:AD13"/>
    <mergeCell ref="A14:AD14"/>
    <mergeCell ref="A18:AD18"/>
    <mergeCell ref="A19:AD19"/>
    <mergeCell ref="A27:AD27"/>
    <mergeCell ref="A32:AD32"/>
    <mergeCell ref="B38:AE38"/>
    <mergeCell ref="A40:AC40"/>
    <mergeCell ref="A39:AC39"/>
    <mergeCell ref="B49:AE49"/>
    <mergeCell ref="AD44:AE44"/>
    <mergeCell ref="A33:AD33"/>
    <mergeCell ref="AD42:AE42"/>
    <mergeCell ref="AD40:AE40"/>
    <mergeCell ref="AD39:AE39"/>
    <mergeCell ref="A41:AC41"/>
    <mergeCell ref="AD41:AE41"/>
    <mergeCell ref="W199:X199"/>
    <mergeCell ref="T199:V199"/>
    <mergeCell ref="AD199:AE199"/>
    <mergeCell ref="J150:K150"/>
    <mergeCell ref="J151:K151"/>
    <mergeCell ref="J174:K174"/>
    <mergeCell ref="J175:K175"/>
    <mergeCell ref="J176:K176"/>
    <mergeCell ref="J177:K177"/>
    <mergeCell ref="J178:K178"/>
    <mergeCell ref="AD192:AE192"/>
    <mergeCell ref="AD193:AE193"/>
    <mergeCell ref="AD194:AE194"/>
    <mergeCell ref="AD195:AE195"/>
    <mergeCell ref="AD196:AE196"/>
    <mergeCell ref="AD197:AE197"/>
    <mergeCell ref="AD198:AE198"/>
    <mergeCell ref="AD182:AE182"/>
    <mergeCell ref="AD183:AE183"/>
    <mergeCell ref="J156:K156"/>
    <mergeCell ref="J219:M219"/>
    <mergeCell ref="G219:I219"/>
    <mergeCell ref="W224:X224"/>
    <mergeCell ref="A214:B215"/>
    <mergeCell ref="B201:AE201"/>
    <mergeCell ref="AE216:AE218"/>
    <mergeCell ref="S219:V219"/>
    <mergeCell ref="S220:V220"/>
    <mergeCell ref="S223:V223"/>
    <mergeCell ref="J203:M203"/>
    <mergeCell ref="G203:I203"/>
    <mergeCell ref="N203:P203"/>
    <mergeCell ref="AE202:AE204"/>
    <mergeCell ref="Y203:AB203"/>
    <mergeCell ref="Y217:AB218"/>
    <mergeCell ref="AC215:AD215"/>
    <mergeCell ref="C216:AB216"/>
    <mergeCell ref="AC216:AD217"/>
    <mergeCell ref="C202:AB202"/>
    <mergeCell ref="AC202:AD203"/>
    <mergeCell ref="S217:V218"/>
    <mergeCell ref="W203:X203"/>
    <mergeCell ref="C219:F219"/>
    <mergeCell ref="A209:B209"/>
    <mergeCell ref="C217:F218"/>
    <mergeCell ref="A220:B220"/>
    <mergeCell ref="A219:B219"/>
    <mergeCell ref="Q203:R203"/>
    <mergeCell ref="R127:U127"/>
    <mergeCell ref="N127:Q127"/>
    <mergeCell ref="AD124:AE124"/>
    <mergeCell ref="AD125:AE125"/>
    <mergeCell ref="AD122:AE122"/>
    <mergeCell ref="R126:U126"/>
    <mergeCell ref="I125:M125"/>
    <mergeCell ref="O65:P65"/>
    <mergeCell ref="O66:P66"/>
    <mergeCell ref="N90:O90"/>
    <mergeCell ref="L91:M91"/>
    <mergeCell ref="L92:M92"/>
    <mergeCell ref="L93:M93"/>
    <mergeCell ref="L94:M94"/>
    <mergeCell ref="N140:Q140"/>
    <mergeCell ref="N139:Q139"/>
    <mergeCell ref="AD118:AE118"/>
    <mergeCell ref="V118:Y118"/>
    <mergeCell ref="Z118:AC118"/>
    <mergeCell ref="Z129:AC129"/>
    <mergeCell ref="Z130:AC130"/>
    <mergeCell ref="Z131:AC131"/>
    <mergeCell ref="Z132:AC132"/>
    <mergeCell ref="Z128:AC128"/>
    <mergeCell ref="V128:Y128"/>
    <mergeCell ref="A72:AC72"/>
    <mergeCell ref="A73:AC73"/>
    <mergeCell ref="N91:O91"/>
    <mergeCell ref="N92:O92"/>
    <mergeCell ref="A90:K90"/>
    <mergeCell ref="A91:K91"/>
    <mergeCell ref="L95:M95"/>
    <mergeCell ref="L96:M96"/>
    <mergeCell ref="L97:M97"/>
    <mergeCell ref="L98:M98"/>
    <mergeCell ref="L99:M99"/>
    <mergeCell ref="L100:M100"/>
    <mergeCell ref="J154:K154"/>
    <mergeCell ref="J155:K155"/>
    <mergeCell ref="V376:W376"/>
    <mergeCell ref="AC379:AD379"/>
    <mergeCell ref="AA379:AB379"/>
    <mergeCell ref="T379:W379"/>
    <mergeCell ref="L145:O145"/>
    <mergeCell ref="G112:AD112"/>
    <mergeCell ref="G111:AD111"/>
    <mergeCell ref="G110:AD110"/>
    <mergeCell ref="G109:AD109"/>
    <mergeCell ref="A105:AD105"/>
    <mergeCell ref="A106:AD106"/>
    <mergeCell ref="A107:AD107"/>
    <mergeCell ref="A103:AD103"/>
    <mergeCell ref="A104:AD104"/>
    <mergeCell ref="W100:X100"/>
    <mergeCell ref="A108:F113"/>
    <mergeCell ref="G108:AD108"/>
    <mergeCell ref="Q113:AE113"/>
    <mergeCell ref="G113:P113"/>
    <mergeCell ref="AA378:AE378"/>
    <mergeCell ref="X379:Z379"/>
    <mergeCell ref="R379:S379"/>
    <mergeCell ref="X376:Z376"/>
    <mergeCell ref="AA368:AB368"/>
    <mergeCell ref="AA373:AB373"/>
    <mergeCell ref="AA382:AB382"/>
    <mergeCell ref="AA383:AB383"/>
    <mergeCell ref="AC382:AD382"/>
    <mergeCell ref="AC383:AD383"/>
    <mergeCell ref="AD80:AE80"/>
    <mergeCell ref="W97:X97"/>
    <mergeCell ref="W98:X98"/>
    <mergeCell ref="W99:X99"/>
    <mergeCell ref="Z81:AC81"/>
    <mergeCell ref="AC88:AE89"/>
    <mergeCell ref="W92:X92"/>
    <mergeCell ref="W93:X93"/>
    <mergeCell ref="W94:X94"/>
    <mergeCell ref="W95:X95"/>
    <mergeCell ref="W96:X96"/>
    <mergeCell ref="N93:O93"/>
    <mergeCell ref="N94:O94"/>
    <mergeCell ref="AA380:AB380"/>
    <mergeCell ref="AA381:AB381"/>
    <mergeCell ref="AC380:AD380"/>
    <mergeCell ref="AC381:AD381"/>
    <mergeCell ref="AA369:AB369"/>
    <mergeCell ref="AA370:AB370"/>
    <mergeCell ref="AA371:AB371"/>
    <mergeCell ref="AA376:AB376"/>
    <mergeCell ref="S374:U374"/>
    <mergeCell ref="S375:U375"/>
    <mergeCell ref="V370:W370"/>
    <mergeCell ref="X370:Z370"/>
    <mergeCell ref="Y215:AB215"/>
    <mergeCell ref="W217:X218"/>
    <mergeCell ref="W143:AB143"/>
    <mergeCell ref="AA374:AB374"/>
    <mergeCell ref="AA375:AB375"/>
    <mergeCell ref="X374:Z374"/>
    <mergeCell ref="X375:Z375"/>
    <mergeCell ref="A308:Q308"/>
    <mergeCell ref="A309:Q309"/>
    <mergeCell ref="A310:Q310"/>
    <mergeCell ref="A311:Q311"/>
    <mergeCell ref="A312:Q312"/>
    <mergeCell ref="A313:Q313"/>
    <mergeCell ref="A314:Q314"/>
    <mergeCell ref="R314:AA314"/>
    <mergeCell ref="AB307:AE307"/>
    <mergeCell ref="AB314:AE314"/>
    <mergeCell ref="A376:P376"/>
    <mergeCell ref="B349:P350"/>
    <mergeCell ref="A351:P351"/>
    <mergeCell ref="A352:P352"/>
    <mergeCell ref="A353:P353"/>
    <mergeCell ref="A354:P354"/>
    <mergeCell ref="A355:P355"/>
    <mergeCell ref="A356:P356"/>
    <mergeCell ref="A364:P364"/>
    <mergeCell ref="A365:P365"/>
    <mergeCell ref="A366:P366"/>
    <mergeCell ref="A367:P367"/>
    <mergeCell ref="A368:P368"/>
    <mergeCell ref="A369:P369"/>
    <mergeCell ref="A370:P370"/>
    <mergeCell ref="C319:V319"/>
    <mergeCell ref="Q351:R351"/>
    <mergeCell ref="C331:V331"/>
    <mergeCell ref="AD302:AE302"/>
    <mergeCell ref="W302:Z302"/>
    <mergeCell ref="W301:Z301"/>
    <mergeCell ref="W300:Z300"/>
    <mergeCell ref="W299:Z299"/>
    <mergeCell ref="S299:V299"/>
    <mergeCell ref="S300:V300"/>
    <mergeCell ref="S302:V302"/>
    <mergeCell ref="R311:AA311"/>
    <mergeCell ref="R310:AA310"/>
    <mergeCell ref="AB308:AE308"/>
    <mergeCell ref="AB309:AE309"/>
    <mergeCell ref="AB310:AE310"/>
    <mergeCell ref="AB311:AE311"/>
    <mergeCell ref="AB312:AE312"/>
    <mergeCell ref="AB313:AE313"/>
    <mergeCell ref="AA302:AC302"/>
    <mergeCell ref="A302:R302"/>
    <mergeCell ref="A300:R300"/>
    <mergeCell ref="B270:AE270"/>
    <mergeCell ref="B272:AE272"/>
    <mergeCell ref="A273:AE273"/>
    <mergeCell ref="A277:AE277"/>
    <mergeCell ref="A275:J275"/>
    <mergeCell ref="W274:AE274"/>
    <mergeCell ref="W276:AE276"/>
    <mergeCell ref="B304:AD304"/>
    <mergeCell ref="B306:AE306"/>
    <mergeCell ref="R313:AA313"/>
    <mergeCell ref="R312:AA312"/>
    <mergeCell ref="R309:AA309"/>
    <mergeCell ref="R308:AA308"/>
    <mergeCell ref="AA296:AC296"/>
    <mergeCell ref="AD296:AE296"/>
    <mergeCell ref="AA294:AE294"/>
    <mergeCell ref="S294:Z294"/>
    <mergeCell ref="S293:AE293"/>
    <mergeCell ref="A301:R301"/>
    <mergeCell ref="AD297:AE297"/>
    <mergeCell ref="AD298:AE298"/>
    <mergeCell ref="W297:Z297"/>
    <mergeCell ref="W296:Z296"/>
    <mergeCell ref="W279:AE279"/>
    <mergeCell ref="AA297:AC297"/>
    <mergeCell ref="AA298:AC298"/>
    <mergeCell ref="AA299:AC299"/>
    <mergeCell ref="AA300:AC300"/>
    <mergeCell ref="AA301:AC301"/>
    <mergeCell ref="AA295:AC295"/>
    <mergeCell ref="R307:AA307"/>
    <mergeCell ref="A307:Q307"/>
    <mergeCell ref="A293:R295"/>
    <mergeCell ref="A296:R296"/>
    <mergeCell ref="A297:R297"/>
    <mergeCell ref="A298:R298"/>
    <mergeCell ref="AD299:AE299"/>
    <mergeCell ref="W298:Z298"/>
    <mergeCell ref="B292:AE292"/>
    <mergeCell ref="A290:AD290"/>
    <mergeCell ref="AD300:AE300"/>
    <mergeCell ref="AD301:AE301"/>
    <mergeCell ref="AD295:AE295"/>
    <mergeCell ref="S296:V296"/>
    <mergeCell ref="S301:V301"/>
    <mergeCell ref="S297:V297"/>
    <mergeCell ref="A274:J274"/>
    <mergeCell ref="K274:V274"/>
    <mergeCell ref="K275:V275"/>
    <mergeCell ref="W275:AE275"/>
    <mergeCell ref="K276:V276"/>
    <mergeCell ref="K278:V278"/>
    <mergeCell ref="W278:AE278"/>
    <mergeCell ref="A278:J278"/>
    <mergeCell ref="K280:V280"/>
    <mergeCell ref="W280:AE280"/>
    <mergeCell ref="B282:AE282"/>
    <mergeCell ref="A283:AD283"/>
    <mergeCell ref="A286:AD286"/>
    <mergeCell ref="A285:AD285"/>
    <mergeCell ref="A284:AD284"/>
    <mergeCell ref="A287:AD287"/>
    <mergeCell ref="K279:V279"/>
    <mergeCell ref="A299:R299"/>
    <mergeCell ref="S298:V298"/>
    <mergeCell ref="A289:AD289"/>
    <mergeCell ref="A288:AD288"/>
    <mergeCell ref="S295:V295"/>
    <mergeCell ref="W295:Z295"/>
    <mergeCell ref="A357:P357"/>
    <mergeCell ref="A358:P358"/>
    <mergeCell ref="A359:P359"/>
    <mergeCell ref="A360:P360"/>
    <mergeCell ref="A361:P361"/>
    <mergeCell ref="A362:P362"/>
    <mergeCell ref="A363:P363"/>
    <mergeCell ref="A371:P371"/>
    <mergeCell ref="A372:P372"/>
    <mergeCell ref="A373:P373"/>
    <mergeCell ref="A374:P374"/>
    <mergeCell ref="A375:P375"/>
    <mergeCell ref="Q373:R373"/>
    <mergeCell ref="Q374:R374"/>
    <mergeCell ref="Q352:R352"/>
    <mergeCell ref="Q353:R353"/>
    <mergeCell ref="Q354:R354"/>
    <mergeCell ref="Q355:R355"/>
    <mergeCell ref="Q356:R356"/>
    <mergeCell ref="Q357:R357"/>
    <mergeCell ref="Q358:R358"/>
    <mergeCell ref="AA351:AB351"/>
    <mergeCell ref="AA352:AB352"/>
    <mergeCell ref="AA353:AB353"/>
    <mergeCell ref="AA354:AB354"/>
    <mergeCell ref="AA355:AB355"/>
    <mergeCell ref="AA372:AB372"/>
    <mergeCell ref="Q366:R366"/>
    <mergeCell ref="Q367:R367"/>
    <mergeCell ref="Q359:R359"/>
    <mergeCell ref="Q360:R360"/>
    <mergeCell ref="Q361:R361"/>
    <mergeCell ref="Q362:R362"/>
    <mergeCell ref="Q363:R363"/>
    <mergeCell ref="Q364:R364"/>
    <mergeCell ref="Q365:R365"/>
    <mergeCell ref="Q375:R375"/>
    <mergeCell ref="Q376:R376"/>
    <mergeCell ref="Q368:R368"/>
    <mergeCell ref="Q369:R369"/>
    <mergeCell ref="Q370:R370"/>
    <mergeCell ref="Q371:R371"/>
    <mergeCell ref="Q372:R372"/>
    <mergeCell ref="S351:U351"/>
    <mergeCell ref="S352:U352"/>
    <mergeCell ref="S353:U353"/>
    <mergeCell ref="S354:U354"/>
    <mergeCell ref="S355:U355"/>
    <mergeCell ref="S356:U356"/>
    <mergeCell ref="S357:U357"/>
    <mergeCell ref="S370:U370"/>
    <mergeCell ref="S371:U371"/>
    <mergeCell ref="S372:U372"/>
    <mergeCell ref="S373:U373"/>
    <mergeCell ref="S364:U364"/>
    <mergeCell ref="S365:U365"/>
    <mergeCell ref="S366:U366"/>
    <mergeCell ref="S376:U376"/>
    <mergeCell ref="AA356:AB356"/>
    <mergeCell ref="AA357:AB357"/>
    <mergeCell ref="AA358:AB358"/>
    <mergeCell ref="AA359:AB359"/>
    <mergeCell ref="X366:Z366"/>
    <mergeCell ref="X367:Z367"/>
    <mergeCell ref="X368:Z368"/>
    <mergeCell ref="X369:Z369"/>
    <mergeCell ref="X355:Z355"/>
    <mergeCell ref="X356:Z356"/>
    <mergeCell ref="X358:Z358"/>
    <mergeCell ref="X359:Z359"/>
    <mergeCell ref="X357:Z357"/>
    <mergeCell ref="X360:Z360"/>
    <mergeCell ref="X361:Z361"/>
    <mergeCell ref="S358:U358"/>
    <mergeCell ref="S359:U359"/>
    <mergeCell ref="AA366:AB366"/>
    <mergeCell ref="AA367:AB367"/>
    <mergeCell ref="AA360:AB360"/>
    <mergeCell ref="AA361:AB361"/>
    <mergeCell ref="V359:W359"/>
    <mergeCell ref="V358:W358"/>
    <mergeCell ref="V357:W357"/>
    <mergeCell ref="V356:W356"/>
    <mergeCell ref="S367:U367"/>
    <mergeCell ref="S368:U368"/>
    <mergeCell ref="S369:U369"/>
    <mergeCell ref="S360:U360"/>
    <mergeCell ref="S361:U361"/>
    <mergeCell ref="S362:U362"/>
    <mergeCell ref="S363:U363"/>
    <mergeCell ref="X353:Z353"/>
    <mergeCell ref="X354:Z354"/>
    <mergeCell ref="V355:W355"/>
    <mergeCell ref="V354:W354"/>
    <mergeCell ref="V353:W353"/>
    <mergeCell ref="X372:Z372"/>
    <mergeCell ref="X373:Z373"/>
    <mergeCell ref="V375:W375"/>
    <mergeCell ref="V374:W374"/>
    <mergeCell ref="V373:W373"/>
    <mergeCell ref="V372:W372"/>
    <mergeCell ref="V371:W371"/>
    <mergeCell ref="V352:W352"/>
    <mergeCell ref="V351:W351"/>
    <mergeCell ref="X351:Z351"/>
    <mergeCell ref="X352:Z352"/>
    <mergeCell ref="X362:Z362"/>
    <mergeCell ref="X363:Z363"/>
    <mergeCell ref="X364:Z364"/>
    <mergeCell ref="X365:Z365"/>
    <mergeCell ref="X371:Z371"/>
    <mergeCell ref="V369:W369"/>
    <mergeCell ref="V368:W368"/>
    <mergeCell ref="V367:W367"/>
    <mergeCell ref="V366:W366"/>
    <mergeCell ref="V365:W365"/>
    <mergeCell ref="V364:W364"/>
    <mergeCell ref="V363:W363"/>
    <mergeCell ref="V362:W362"/>
    <mergeCell ref="V361:W361"/>
    <mergeCell ref="V360:W360"/>
    <mergeCell ref="A385:Q385"/>
    <mergeCell ref="A386:Q386"/>
    <mergeCell ref="R378:Z378"/>
    <mergeCell ref="R380:S380"/>
    <mergeCell ref="T380:W380"/>
    <mergeCell ref="R381:S381"/>
    <mergeCell ref="R382:S382"/>
    <mergeCell ref="R383:S383"/>
    <mergeCell ref="R386:S386"/>
    <mergeCell ref="R385:S385"/>
    <mergeCell ref="R387:S387"/>
    <mergeCell ref="T381:W381"/>
    <mergeCell ref="T382:W382"/>
    <mergeCell ref="T383:W383"/>
    <mergeCell ref="T385:W385"/>
    <mergeCell ref="T386:W386"/>
    <mergeCell ref="T387:W387"/>
    <mergeCell ref="X387:Z387"/>
    <mergeCell ref="X386:Z386"/>
    <mergeCell ref="X385:Z385"/>
    <mergeCell ref="X383:Z383"/>
    <mergeCell ref="B378:Q379"/>
    <mergeCell ref="A380:Q380"/>
    <mergeCell ref="A381:Q381"/>
    <mergeCell ref="X381:Z381"/>
    <mergeCell ref="X380:Z380"/>
    <mergeCell ref="A387:Q387"/>
    <mergeCell ref="A382:Q382"/>
    <mergeCell ref="A383:Q383"/>
    <mergeCell ref="X382:Z382"/>
  </mergeCells>
  <conditionalFormatting sqref="AD73">
    <cfRule type="expression" dxfId="17" priority="1">
      <formula>AD73&gt;AD72</formula>
    </cfRule>
  </conditionalFormatting>
  <conditionalFormatting sqref="AD75">
    <cfRule type="expression" dxfId="16" priority="2">
      <formula>AD75&gt;AD74</formula>
    </cfRule>
  </conditionalFormatting>
  <conditionalFormatting sqref="Q81">
    <cfRule type="expression" dxfId="15" priority="3">
      <formula>Q81&gt;AD74</formula>
    </cfRule>
  </conditionalFormatting>
  <conditionalFormatting sqref="T81">
    <cfRule type="expression" dxfId="14" priority="4">
      <formula>OR(T81&gt;Q81, T81&gt;AD75, T81&gt;AD74)</formula>
    </cfRule>
  </conditionalFormatting>
  <conditionalFormatting sqref="Q78:S78">
    <cfRule type="expression" dxfId="13" priority="5">
      <formula>Q78&gt;AD72</formula>
    </cfRule>
  </conditionalFormatting>
  <conditionalFormatting sqref="T78:V78">
    <cfRule type="expression" dxfId="12" priority="6">
      <formula>OR(T78&gt;Q78,T78&gt;AD73,T78&gt;AD72)</formula>
    </cfRule>
  </conditionalFormatting>
  <conditionalFormatting sqref="J194">
    <cfRule type="expression" dxfId="11" priority="7">
      <formula>$Z$140&lt;&gt;$J$194</formula>
    </cfRule>
  </conditionalFormatting>
  <conditionalFormatting sqref="J195">
    <cfRule type="expression" dxfId="10" priority="8">
      <formula>$AD$140&lt;&gt;$J$195</formula>
    </cfRule>
  </conditionalFormatting>
  <conditionalFormatting sqref="L146:AE150">
    <cfRule type="expression" dxfId="9" priority="9">
      <formula>L146&gt;L$145</formula>
    </cfRule>
  </conditionalFormatting>
  <conditionalFormatting sqref="L152:AD156 AE153:AE156">
    <cfRule type="expression" dxfId="8" priority="10">
      <formula>L152&gt;L$151</formula>
    </cfRule>
  </conditionalFormatting>
  <conditionalFormatting sqref="L158:AE162">
    <cfRule type="expression" dxfId="7" priority="11">
      <formula>L158&gt;L$157</formula>
    </cfRule>
  </conditionalFormatting>
  <conditionalFormatting sqref="L164:AE168">
    <cfRule type="expression" dxfId="6" priority="12">
      <formula>L164&gt;L$163</formula>
    </cfRule>
  </conditionalFormatting>
  <conditionalFormatting sqref="L170:AE173">
    <cfRule type="expression" dxfId="5" priority="13">
      <formula>L170&gt;L$169</formula>
    </cfRule>
  </conditionalFormatting>
  <conditionalFormatting sqref="L175:AE178">
    <cfRule type="expression" dxfId="4" priority="14">
      <formula>L175&gt;L$174</formula>
    </cfRule>
  </conditionalFormatting>
  <conditionalFormatting sqref="L180:AE182">
    <cfRule type="expression" dxfId="3" priority="15">
      <formula>L180&gt;L$179</formula>
    </cfRule>
  </conditionalFormatting>
  <conditionalFormatting sqref="L184:AE187">
    <cfRule type="expression" dxfId="2" priority="16">
      <formula>L184&gt;L$183</formula>
    </cfRule>
  </conditionalFormatting>
  <conditionalFormatting sqref="L189:AE191">
    <cfRule type="expression" dxfId="1" priority="17">
      <formula>L189&gt;L$188</formula>
    </cfRule>
  </conditionalFormatting>
  <conditionalFormatting sqref="B230">
    <cfRule type="expression" dxfId="0" priority="18">
      <formula>B230&lt;&gt;J194</formula>
    </cfRule>
  </conditionalFormatting>
  <dataValidations count="7">
    <dataValidation type="list" allowBlank="1" showErrorMessage="1" sqref="J1">
      <formula1>"Запад,Кинель,Отрадненский,Поволжье,Самара,Север,Северо-Восток,Северо-Запад,Тольятти,Центр,Юг,Юго-Восток,Юго-Запад"</formula1>
    </dataValidation>
    <dataValidation type="list" allowBlank="1" showErrorMessage="1" sqref="AE13:AE22 AE25:AE34 AE36 AA51:AA57 AD51:AD57 O61:O69 AE84:AE85 AE102:AE112 L247:L254 X247:X254 AC247:AC254 AE283:AE290 AE341:AE345">
      <formula1>"да,нет"</formula1>
    </dataValidation>
    <dataValidation type="decimal" allowBlank="1" showDropDown="1" showErrorMessage="1" sqref="AG168:AJ168 AG205:AJ205 F231:J231 R231:Z231">
      <formula1>0</formula1>
      <formula2>10000</formula2>
    </dataValidation>
    <dataValidation type="list" allowBlank="1" showInputMessage="1" showErrorMessage="1" prompt=" - " sqref="AE304">
      <formula1>"да,нет"</formula1>
    </dataValidation>
    <dataValidation type="decimal" allowBlank="1" showDropDown="1" showErrorMessage="1" sqref="AD72:AD75 Q78 T78 Q81 T81 N90:N100 P90:P100 T90:T100 W90:W100 Y90:Y100 AC90:AC100 L145:L193 P145:P193 T145:T193 W145:W193 Y145:Y193 AC145:AD193">
      <formula1>0</formula1>
      <formula2>100000</formula2>
    </dataValidation>
    <dataValidation type="decimal" allowBlank="1" showDropDown="1" showErrorMessage="1" sqref="E119:E127 I119:I127 N119:N127 R119:R127 V119:V127 Z119:Z127 AD119:AD127 E129:E134 I129:I134 N129:N134 R129:R134 V129:V134 Z129:Z134 AD129:AD134 E136:E138 I136:I138 N136:N138 R136:R138 V136:V138 Z136:Z138 AD136:AD138 C205:AE213 C219:C224 G219:G224 J219:J224 N219:N224 Q219:Q224 S219:S224 W219:W224 Y219:Y224 AC219:AE224 C226:C228 G226:G228 J226:J228 N226:N228 Q226:Q228 S226:S228 W226:W228 Y226:Y228 AC226:AE228 T235:T243 W235:W243 Z235:Z243 AC235:AE243 N259:N267 R259:R267 V259:V267 Y259:Y267 AB259:AB267 AD259:AD267 K275:K276 W275:W276 K279:K280 W279:W280 S296:S302 W296:W302 AA296:AA302 AD296:AD302 R308:R314 W319:W324 W326:W331 W333:W338 S351:S376 V351:V376 X351:X376 AC351:AE376 R380:R387 T380:T387 X380:X387 AA380:AA387 AC380:AC387 AE380:AE387">
      <formula1>0</formula1>
      <formula2>1000000</formula2>
    </dataValidation>
    <dataValidation type="decimal" allowBlank="1" showDropDown="1" showErrorMessage="1" sqref="AD40:AD47">
      <formula1>0</formula1>
      <formula2>100</formula2>
    </dataValidation>
  </dataValidations>
  <printOptions horizontalCentered="1"/>
  <pageMargins left="0.25" right="0.25" top="0.75" bottom="0.75" header="0.3" footer="0.3"/>
  <pageSetup paperSize="9" scale="61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M2019</vt:lpstr>
    </vt:vector>
  </TitlesOfParts>
  <Manager>Кузнецова Ирина Георгиевна</Manager>
  <Company>СИПКРО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Мониторинг ОВЗ 2019 ЦИДО СИПКРО</dc:title>
  <dc:creator>Нездоймишапка Илья</dc:creator>
  <cp:lastModifiedBy>Учитель</cp:lastModifiedBy>
  <cp:lastPrinted>2019-10-16T06:34:58Z</cp:lastPrinted>
  <dcterms:created xsi:type="dcterms:W3CDTF">2019-10-23T11:51:52Z</dcterms:created>
  <dcterms:modified xsi:type="dcterms:W3CDTF">2019-12-19T14:30:15Z</dcterms:modified>
</cp:coreProperties>
</file>